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420" windowHeight="7130"/>
  </bookViews>
  <sheets>
    <sheet name="Sheet1" sheetId="2" r:id="rId1"/>
  </sheets>
  <definedNames>
    <definedName name="_xlnm.Print_Area" localSheetId="0">Sheet1!$A$1:$AD$83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川西市</author>
    <author>Administrator</author>
  </authors>
  <commentList>
    <comment ref="I2" authorId="0">
      <text>
        <r>
          <rPr>
            <b/>
            <sz val="11"/>
            <color indexed="81"/>
            <rFont val="ＭＳ Ｐゴシック"/>
          </rPr>
          <t>先に Ｙ～ＡＡ列をＶ～Ｘ列に
　　　ＡＢ・ＡＣ列をＹ・Ｚ列に
値のみコピー</t>
        </r>
      </text>
    </comment>
    <comment ref="T3" authorId="0">
      <text>
        <r>
          <rPr>
            <b/>
            <sz val="11"/>
            <color indexed="81"/>
            <rFont val="ＭＳ Ｐゴシック"/>
          </rPr>
          <t>右Ｕ行旧税率
が入っている</t>
        </r>
      </text>
    </comment>
    <comment ref="Z79" authorId="1">
      <text>
        <r>
          <rPr>
            <sz val="11"/>
            <color auto="1"/>
            <rFont val="ＭＳ Ｐゴシック"/>
          </rPr>
          <t>端数整理の関係で各種調定額と合計の額が不一致となっています。</t>
        </r>
      </text>
    </comment>
    <comment ref="AA79" authorId="1">
      <text>
        <r>
          <rPr>
            <sz val="11"/>
            <color auto="1"/>
            <rFont val="ＭＳ Ｐゴシック"/>
          </rPr>
          <t>端数整理の関係で各種調定額と合計の額が不一致となっています。</t>
        </r>
      </text>
    </comment>
    <comment ref="AC43" authorId="1">
      <text>
        <r>
          <rPr>
            <sz val="11"/>
            <color auto="1"/>
            <rFont val="ＭＳ Ｐゴシック"/>
          </rPr>
          <t>軽自動車及び小型特殊自動車の小計を合わせるため－1減額</t>
        </r>
      </text>
    </comment>
    <comment ref="V57" authorId="1">
      <text>
        <r>
          <rPr>
            <sz val="11"/>
            <color auto="1"/>
            <rFont val="ＭＳ Ｐゴシック"/>
          </rPr>
          <t xml:space="preserve">令和4年度から軽課適用外であったため斜線必要か。
</t>
        </r>
      </text>
    </comment>
    <comment ref="W79" authorId="1">
      <text>
        <r>
          <rPr>
            <sz val="11"/>
            <color auto="1"/>
            <rFont val="ＭＳ Ｐゴシック"/>
          </rPr>
          <t>端数整理の関係で各種調定額と合計の額が不一致となっています。</t>
        </r>
      </text>
    </comment>
    <comment ref="X79" authorId="1">
      <text>
        <r>
          <rPr>
            <sz val="11"/>
            <color auto="1"/>
            <rFont val="ＭＳ Ｐゴシック"/>
          </rPr>
          <t>端数整理の関係で各種調定額と合計の額が不一致となっています。</t>
        </r>
      </text>
    </comment>
  </commentList>
</comments>
</file>

<file path=xl/sharedStrings.xml><?xml version="1.0" encoding="utf-8"?>
<sst xmlns="http://schemas.openxmlformats.org/spreadsheetml/2006/main" xmlns:r="http://schemas.openxmlformats.org/officeDocument/2006/relationships" count="63" uniqueCount="63">
  <si>
    <t>重課税率</t>
    <rPh sb="0" eb="1">
      <t>オモ</t>
    </rPh>
    <phoneticPr fontId="13"/>
  </si>
  <si>
    <t>（１）車種別調定内訳（令和</t>
    <rPh sb="11" eb="13">
      <t>レイワ</t>
    </rPh>
    <phoneticPr fontId="13"/>
  </si>
  <si>
    <t>用</t>
  </si>
  <si>
    <t>区　　分</t>
  </si>
  <si>
    <t>円</t>
  </si>
  <si>
    <t>原動機付自転車</t>
    <rPh sb="0" eb="4">
      <t>ゲンドウキツキ</t>
    </rPh>
    <rPh sb="4" eb="7">
      <t>ジテンシャ</t>
    </rPh>
    <phoneticPr fontId="13"/>
  </si>
  <si>
    <t>２輪の小型
自動車</t>
    <rPh sb="1" eb="2">
      <t>リン</t>
    </rPh>
    <phoneticPr fontId="13"/>
  </si>
  <si>
    <t>125CC以下</t>
  </si>
  <si>
    <t>原付ミニカー</t>
    <rPh sb="0" eb="1">
      <t>ゲン</t>
    </rPh>
    <phoneticPr fontId="13"/>
  </si>
  <si>
    <t>軽自動車及び小型特殊自動車</t>
    <rPh sb="0" eb="4">
      <t>ケイジドウシャ</t>
    </rPh>
    <rPh sb="4" eb="5">
      <t>オヨ</t>
    </rPh>
    <rPh sb="6" eb="8">
      <t>コガタ</t>
    </rPh>
    <rPh sb="8" eb="10">
      <t>トクシュ</t>
    </rPh>
    <rPh sb="10" eb="13">
      <t>ジドウシャ</t>
    </rPh>
    <phoneticPr fontId="13"/>
  </si>
  <si>
    <t>合　　計</t>
    <rPh sb="0" eb="1">
      <t>ゴウ</t>
    </rPh>
    <phoneticPr fontId="13"/>
  </si>
  <si>
    <t>輪</t>
  </si>
  <si>
    <t>7</t>
  </si>
  <si>
    <t>50CC以下</t>
  </si>
  <si>
    <t>税　率</t>
  </si>
  <si>
    <t>特定小型</t>
    <rPh sb="0" eb="2">
      <t>トクテイ</t>
    </rPh>
    <rPh sb="2" eb="4">
      <t>コガタ</t>
    </rPh>
    <phoneticPr fontId="3"/>
  </si>
  <si>
    <t>90CC以下</t>
  </si>
  <si>
    <t>小　　計</t>
  </si>
  <si>
    <r>
      <t xml:space="preserve">２輪車
</t>
    </r>
    <r>
      <rPr>
        <sz val="8"/>
        <color auto="1"/>
        <rFont val="ＭＳ 明朝"/>
      </rPr>
      <t>(ﾎﾞ-ﾄﾄﾚ-ﾗ-含む)</t>
    </r>
  </si>
  <si>
    <t>３輪車</t>
  </si>
  <si>
    <t>旧税率</t>
    <rPh sb="0" eb="1">
      <t>キュウ</t>
    </rPh>
    <rPh sb="1" eb="2">
      <t>ゼイ</t>
    </rPh>
    <rPh sb="2" eb="3">
      <t>リツ</t>
    </rPh>
    <phoneticPr fontId="13"/>
  </si>
  <si>
    <t>新税率</t>
    <rPh sb="0" eb="1">
      <t>シン</t>
    </rPh>
    <rPh sb="1" eb="2">
      <t>ゼイ</t>
    </rPh>
    <phoneticPr fontId="13"/>
  </si>
  <si>
    <t>重課税率</t>
    <rPh sb="0" eb="1">
      <t>オモ</t>
    </rPh>
    <rPh sb="2" eb="4">
      <t>ゼイリツ</t>
    </rPh>
    <phoneticPr fontId="13"/>
  </si>
  <si>
    <t>（２）年度別車種別台数調</t>
  </si>
  <si>
    <t>75％軽課</t>
    <rPh sb="3" eb="4">
      <t>ケイ</t>
    </rPh>
    <rPh sb="4" eb="5">
      <t>カ</t>
    </rPh>
    <phoneticPr fontId="13"/>
  </si>
  <si>
    <t>区　 分</t>
  </si>
  <si>
    <t>50％軽課</t>
    <rPh sb="3" eb="4">
      <t>ケイ</t>
    </rPh>
    <rPh sb="4" eb="5">
      <t>カ</t>
    </rPh>
    <phoneticPr fontId="13"/>
  </si>
  <si>
    <t>25％軽課</t>
    <rPh sb="3" eb="4">
      <t>ケイ</t>
    </rPh>
    <rPh sb="4" eb="5">
      <t>カ</t>
    </rPh>
    <phoneticPr fontId="13"/>
  </si>
  <si>
    <t>農耕用</t>
    <rPh sb="0" eb="1">
      <t>ノウ</t>
    </rPh>
    <phoneticPr fontId="13"/>
  </si>
  <si>
    <t>③</t>
  </si>
  <si>
    <t>令和</t>
    <rPh sb="0" eb="2">
      <t>レイワ</t>
    </rPh>
    <phoneticPr fontId="13"/>
  </si>
  <si>
    <t>その他</t>
  </si>
  <si>
    <t>四</t>
  </si>
  <si>
    <t>２輪の小型
自　動　車</t>
    <rPh sb="6" eb="11">
      <t>ジドウシャ</t>
    </rPh>
    <phoneticPr fontId="13"/>
  </si>
  <si>
    <t>乗</t>
  </si>
  <si>
    <t>旧税率</t>
    <rPh sb="0" eb="1">
      <t>キュウ</t>
    </rPh>
    <rPh sb="1" eb="2">
      <t>ゼイ</t>
    </rPh>
    <phoneticPr fontId="13"/>
  </si>
  <si>
    <t>貨</t>
  </si>
  <si>
    <t>①のうち</t>
  </si>
  <si>
    <t>物</t>
  </si>
  <si>
    <t>台　数</t>
  </si>
  <si>
    <t>最　終</t>
  </si>
  <si>
    <t>営業用</t>
  </si>
  <si>
    <t>①</t>
  </si>
  <si>
    <t>課税免除台数</t>
    <rPh sb="0" eb="2">
      <t>カゼイ</t>
    </rPh>
    <rPh sb="2" eb="4">
      <t>メンジョ</t>
    </rPh>
    <rPh sb="4" eb="6">
      <t>ダイスウ</t>
    </rPh>
    <phoneticPr fontId="13"/>
  </si>
  <si>
    <t>－</t>
  </si>
  <si>
    <t>自家用</t>
  </si>
  <si>
    <t>賦課期日</t>
  </si>
  <si>
    <t>現在台数</t>
  </si>
  <si>
    <t>非課税台数</t>
  </si>
  <si>
    <t>年　 度</t>
  </si>
  <si>
    <t>②</t>
  </si>
  <si>
    <t>年度）　</t>
  </si>
  <si>
    <t>③のうち</t>
  </si>
  <si>
    <t>千円</t>
  </si>
  <si>
    <t>減免台数</t>
    <rPh sb="0" eb="2">
      <t>ゲンメン</t>
    </rPh>
    <rPh sb="2" eb="4">
      <t>ダイスウ</t>
    </rPh>
    <phoneticPr fontId="13"/>
  </si>
  <si>
    <t>①－②－③</t>
  </si>
  <si>
    <r>
      <t>年度課税状況調より</t>
    </r>
    <r>
      <rPr>
        <sz val="8"/>
        <color auto="1"/>
        <rFont val="ＭＳ 明朝"/>
      </rPr>
      <t>(第33表)</t>
    </r>
    <rPh sb="10" eb="11">
      <t>ダイ</t>
    </rPh>
    <rPh sb="13" eb="14">
      <t>ヒョウ</t>
    </rPh>
    <phoneticPr fontId="13"/>
  </si>
  <si>
    <t>調定額</t>
  </si>
  <si>
    <t>合　　計</t>
  </si>
  <si>
    <t>当　初</t>
  </si>
  <si>
    <t>５</t>
  </si>
  <si>
    <t>６</t>
  </si>
  <si>
    <t>軽自動車税に関する調</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</si>
</sst>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DBNum3][$-411]0"/>
  </numFmts>
  <fonts count="14">
    <font>
      <sz val="11"/>
      <color auto="1"/>
      <name val="ＭＳ Ｐゴシック"/>
      <family val="3"/>
    </font>
    <font>
      <b/>
      <sz val="11"/>
      <color auto="1"/>
      <name val="ＭＳ Ｐゴシック"/>
      <family val="3"/>
    </font>
    <font>
      <sz val="11"/>
      <color auto="1"/>
      <name val="ＭＳ Ｐゴシック"/>
      <family val="3"/>
    </font>
    <font>
      <sz val="6"/>
      <color auto="1"/>
      <name val="ＭＳ Ｐゴシック"/>
      <family val="3"/>
    </font>
    <font>
      <sz val="10.75"/>
      <color indexed="8"/>
      <name val="ＭＳ 明朝"/>
      <family val="1"/>
    </font>
    <font>
      <sz val="10"/>
      <color indexed="8"/>
      <name val="ＭＳ 明朝"/>
      <family val="1"/>
    </font>
    <font>
      <sz val="12"/>
      <color indexed="8"/>
      <name val="ＭＳ 明朝"/>
      <family val="1"/>
    </font>
    <font>
      <sz val="16"/>
      <color auto="1"/>
      <name val="ＭＳ 明朝"/>
      <family val="1"/>
    </font>
    <font>
      <sz val="10.75"/>
      <color auto="1"/>
      <name val="ＭＳ 明朝"/>
      <family val="1"/>
    </font>
    <font>
      <sz val="10"/>
      <color auto="1"/>
      <name val="ＭＳ 明朝"/>
      <family val="1"/>
    </font>
    <font>
      <sz val="9"/>
      <color auto="1"/>
      <name val="ＭＳ 明朝"/>
      <family val="1"/>
    </font>
    <font>
      <sz val="8"/>
      <color auto="1"/>
      <name val="ＭＳ 明朝"/>
      <family val="1"/>
    </font>
    <font>
      <sz val="12"/>
      <color auto="1"/>
      <name val="ＭＳ 明朝"/>
      <family val="1"/>
    </font>
    <font>
      <sz val="11"/>
      <color auto="1"/>
      <name val="ＭＳ Ｐゴシック"/>
      <family val="3"/>
    </font>
  </fonts>
  <fills count="2">
    <fill>
      <patternFill patternType="none"/>
    </fill>
    <fill>
      <patternFill patternType="gray125"/>
    </fill>
  </fills>
  <borders count="173">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8"/>
      </bottom>
      <diagonal/>
    </border>
    <border>
      <left style="medium">
        <color indexed="64"/>
      </left>
      <right style="thin">
        <color indexed="8"/>
      </right>
      <top style="medium">
        <color indexed="8"/>
      </top>
      <bottom/>
      <diagonal/>
    </border>
    <border>
      <left style="medium">
        <color indexed="64"/>
      </left>
      <right style="thin">
        <color indexed="8"/>
      </right>
      <top/>
      <bottom/>
      <diagonal/>
    </border>
    <border>
      <left style="medium">
        <color indexed="64"/>
      </left>
      <right style="thin">
        <color indexed="8"/>
      </right>
      <top/>
      <bottom style="medium">
        <color indexed="8"/>
      </bottom>
      <diagonal/>
    </border>
    <border>
      <left style="medium">
        <color indexed="64"/>
      </left>
      <right/>
      <top style="medium">
        <color indexed="8"/>
      </top>
      <bottom/>
      <diagonal/>
    </border>
    <border>
      <left style="medium">
        <color indexed="64"/>
      </left>
      <right/>
      <top/>
      <bottom style="medium">
        <color indexed="64"/>
      </bottom>
      <diagonal/>
    </border>
    <border>
      <left/>
      <right/>
      <top style="medium">
        <color indexed="64"/>
      </top>
      <bottom/>
      <diagonal/>
    </border>
    <border>
      <left/>
      <right/>
      <top/>
      <bottom style="medium">
        <color indexed="8"/>
      </bottom>
      <diagonal/>
    </border>
    <border>
      <left style="thin">
        <color indexed="8"/>
      </left>
      <right/>
      <top style="medium">
        <color indexed="8"/>
      </top>
      <bottom/>
      <diagonal/>
    </border>
    <border>
      <left style="thin">
        <color indexed="8"/>
      </left>
      <right/>
      <top/>
      <bottom style="thin">
        <color indexed="8"/>
      </bottom>
      <diagonal/>
    </border>
    <border>
      <left style="thin">
        <color indexed="8"/>
      </left>
      <right/>
      <top style="thin">
        <color indexed="8"/>
      </top>
      <bottom/>
      <diagonal/>
    </border>
    <border>
      <left style="thin">
        <color indexed="8"/>
      </left>
      <right/>
      <top/>
      <bottom style="medium">
        <color indexed="8"/>
      </bottom>
      <diagonal/>
    </border>
    <border>
      <left style="thin">
        <color indexed="64"/>
      </left>
      <right/>
      <top style="medium">
        <color indexed="8"/>
      </top>
      <bottom/>
      <diagonal/>
    </border>
    <border>
      <left style="thin">
        <color indexed="64"/>
      </left>
      <right/>
      <top/>
      <bottom style="thin">
        <color indexed="8"/>
      </bottom>
      <diagonal/>
    </border>
    <border>
      <left style="thin">
        <color indexed="64"/>
      </left>
      <right/>
      <top style="thin">
        <color indexed="8"/>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style="medium">
        <color indexed="64"/>
      </bottom>
      <diagonal/>
    </border>
    <border>
      <left/>
      <right/>
      <top style="medium">
        <color indexed="8"/>
      </top>
      <bottom/>
      <diagonal/>
    </border>
    <border>
      <left/>
      <right/>
      <top/>
      <bottom style="medium">
        <color indexed="64"/>
      </bottom>
      <diagonal/>
    </border>
    <border>
      <left/>
      <right/>
      <top/>
      <bottom style="thin">
        <color indexed="8"/>
      </bottom>
      <diagonal/>
    </border>
    <border>
      <left/>
      <right/>
      <top style="thin">
        <color indexed="8"/>
      </top>
      <bottom/>
      <diagonal/>
    </border>
    <border>
      <left style="thin">
        <color indexed="64"/>
      </left>
      <right style="thin">
        <color indexed="8"/>
      </right>
      <top style="thin">
        <color indexed="64"/>
      </top>
      <bottom/>
      <diagonal/>
    </border>
    <border>
      <left style="thin">
        <color indexed="64"/>
      </left>
      <right style="thin">
        <color indexed="8"/>
      </right>
      <top/>
      <bottom/>
      <diagonal/>
    </border>
    <border>
      <left style="thin">
        <color indexed="64"/>
      </left>
      <right style="thin">
        <color indexed="8"/>
      </right>
      <top/>
      <bottom style="dashed">
        <color indexed="64"/>
      </bottom>
      <diagonal/>
    </border>
    <border>
      <left style="thin">
        <color indexed="64"/>
      </left>
      <right style="thin">
        <color indexed="8"/>
      </right>
      <top/>
      <bottom style="thin">
        <color indexed="64"/>
      </bottom>
      <diagonal/>
    </border>
    <border>
      <left style="thin">
        <color indexed="64"/>
      </left>
      <right style="thin">
        <color indexed="8"/>
      </right>
      <top style="dashed">
        <color indexed="64"/>
      </top>
      <bottom/>
      <diagonal/>
    </border>
    <border>
      <left style="thin">
        <color indexed="64"/>
      </left>
      <right style="thin">
        <color indexed="8"/>
      </right>
      <top/>
      <bottom style="medium">
        <color indexed="64"/>
      </bottom>
      <diagonal/>
    </border>
    <border>
      <left/>
      <right style="thin">
        <color indexed="8"/>
      </right>
      <top/>
      <bottom/>
      <diagonal/>
    </border>
    <border>
      <left/>
      <right style="thin">
        <color indexed="8"/>
      </right>
      <top style="medium">
        <color indexed="8"/>
      </top>
      <bottom/>
      <diagonal/>
    </border>
    <border>
      <left/>
      <right style="thin">
        <color indexed="8"/>
      </right>
      <top/>
      <bottom style="thin">
        <color indexed="8"/>
      </bottom>
      <diagonal/>
    </border>
    <border>
      <left/>
      <right style="thin">
        <color indexed="8"/>
      </right>
      <top style="thin">
        <color indexed="8"/>
      </top>
      <bottom/>
      <diagonal/>
    </border>
    <border>
      <left/>
      <right style="thin">
        <color indexed="8"/>
      </right>
      <top/>
      <bottom style="medium">
        <color indexed="8"/>
      </bottom>
      <diagonal/>
    </border>
    <border>
      <left style="thin">
        <color indexed="8"/>
      </left>
      <right style="thin">
        <color indexed="8"/>
      </right>
      <top style="thin">
        <color indexed="64"/>
      </top>
      <bottom/>
      <diagonal/>
    </border>
    <border>
      <left style="thin">
        <color indexed="8"/>
      </left>
      <right style="thin">
        <color indexed="8"/>
      </right>
      <top/>
      <bottom style="dotted">
        <color indexed="8"/>
      </bottom>
      <diagonal/>
    </border>
    <border>
      <left style="thin">
        <color indexed="8"/>
      </left>
      <right style="thin">
        <color indexed="8"/>
      </right>
      <top style="dotted">
        <color indexed="8"/>
      </top>
      <bottom/>
      <diagonal/>
    </border>
    <border>
      <left style="thin">
        <color indexed="8"/>
      </left>
      <right style="thin">
        <color indexed="8"/>
      </right>
      <top/>
      <bottom style="dashed">
        <color indexed="64"/>
      </bottom>
      <diagonal/>
    </border>
    <border>
      <left style="thin">
        <color indexed="8"/>
      </left>
      <right style="thin">
        <color indexed="8"/>
      </right>
      <top style="dashed">
        <color indexed="64"/>
      </top>
      <bottom/>
      <diagonal/>
    </border>
    <border>
      <left style="thin">
        <color indexed="8"/>
      </left>
      <right style="thin">
        <color indexed="8"/>
      </right>
      <top/>
      <bottom/>
      <diagonal/>
    </border>
    <border>
      <left style="thin">
        <color indexed="8"/>
      </left>
      <right style="thin">
        <color indexed="8"/>
      </right>
      <top/>
      <bottom style="thin">
        <color indexed="64"/>
      </bottom>
      <diagonal/>
    </border>
    <border>
      <left style="thin">
        <color indexed="8"/>
      </left>
      <right style="thin">
        <color indexed="8"/>
      </right>
      <top/>
      <bottom style="medium">
        <color indexed="64"/>
      </bottom>
      <diagonal/>
    </border>
    <border>
      <left/>
      <right style="thin">
        <color indexed="8"/>
      </right>
      <top/>
      <bottom style="medium">
        <color indexed="64"/>
      </bottom>
      <diagonal/>
    </border>
    <border>
      <left style="thin">
        <color indexed="8"/>
      </left>
      <right style="thin">
        <color indexed="8"/>
      </right>
      <top style="medium">
        <color indexed="64"/>
      </top>
      <bottom/>
      <diagonal/>
    </border>
    <border>
      <left style="thin">
        <color indexed="8"/>
      </left>
      <right style="thin">
        <color indexed="8"/>
      </right>
      <top/>
      <bottom style="medium">
        <color indexed="8"/>
      </bottom>
      <diagonal/>
    </border>
    <border>
      <left style="thin">
        <color indexed="8"/>
      </left>
      <right style="thin">
        <color indexed="8"/>
      </right>
      <top style="medium">
        <color indexed="8"/>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diagonalDown="1">
      <left style="thin">
        <color indexed="8"/>
      </left>
      <right style="thin">
        <color indexed="8"/>
      </right>
      <top style="dotted">
        <color indexed="8"/>
      </top>
      <bottom/>
      <diagonal style="thin">
        <color indexed="8"/>
      </diagonal>
    </border>
    <border diagonalDown="1">
      <left style="thin">
        <color indexed="8"/>
      </left>
      <right style="thin">
        <color indexed="8"/>
      </right>
      <top/>
      <bottom style="dashed">
        <color indexed="64"/>
      </bottom>
      <diagonal style="thin">
        <color indexed="8"/>
      </diagonal>
    </border>
    <border diagonalDown="1">
      <left style="thin">
        <color indexed="8"/>
      </left>
      <right style="thin">
        <color indexed="8"/>
      </right>
      <top style="dashed">
        <color indexed="64"/>
      </top>
      <bottom/>
      <diagonal style="thin">
        <color indexed="8"/>
      </diagonal>
    </border>
    <border diagonalDown="1">
      <left style="thin">
        <color indexed="8"/>
      </left>
      <right style="thin">
        <color indexed="8"/>
      </right>
      <top/>
      <bottom style="dotted">
        <color indexed="8"/>
      </bottom>
      <diagonal style="thin">
        <color indexed="8"/>
      </diagonal>
    </border>
    <border diagonalDown="1">
      <left style="thin">
        <color indexed="8"/>
      </left>
      <right style="thin">
        <color indexed="8"/>
      </right>
      <top/>
      <bottom/>
      <diagonal style="thin">
        <color indexed="8"/>
      </diagonal>
    </border>
    <border diagonalDown="1">
      <left style="thin">
        <color indexed="8"/>
      </left>
      <right style="thin">
        <color indexed="8"/>
      </right>
      <top/>
      <bottom style="medium">
        <color indexed="64"/>
      </bottom>
      <diagonal style="thin">
        <color indexed="8"/>
      </diagonal>
    </border>
    <border>
      <left style="thin">
        <color indexed="8"/>
      </left>
      <right/>
      <top style="medium">
        <color indexed="64"/>
      </top>
      <bottom/>
      <diagonal/>
    </border>
    <border>
      <left style="thin">
        <color indexed="8"/>
      </left>
      <right/>
      <top/>
      <bottom/>
      <diagonal/>
    </border>
    <border>
      <left style="thin">
        <color indexed="8"/>
      </left>
      <right/>
      <top style="thin">
        <color indexed="64"/>
      </top>
      <bottom/>
      <diagonal/>
    </border>
    <border>
      <left style="thin">
        <color indexed="8"/>
      </left>
      <right/>
      <top/>
      <bottom style="dotted">
        <color indexed="8"/>
      </bottom>
      <diagonal/>
    </border>
    <border>
      <left style="thin">
        <color indexed="8"/>
      </left>
      <right/>
      <top style="dotted">
        <color indexed="8"/>
      </top>
      <bottom/>
      <diagonal/>
    </border>
    <border>
      <left style="thin">
        <color indexed="8"/>
      </left>
      <right/>
      <top/>
      <bottom style="dashed">
        <color indexed="64"/>
      </bottom>
      <diagonal/>
    </border>
    <border>
      <left style="thin">
        <color indexed="8"/>
      </left>
      <right/>
      <top style="dashed">
        <color indexed="64"/>
      </top>
      <bottom/>
      <diagonal/>
    </border>
    <border>
      <left style="thin">
        <color indexed="8"/>
      </left>
      <right/>
      <top/>
      <bottom style="thin">
        <color indexed="64"/>
      </bottom>
      <diagonal/>
    </border>
    <border diagonalDown="1">
      <left style="thin">
        <color indexed="8"/>
      </left>
      <right/>
      <top style="dotted">
        <color indexed="8"/>
      </top>
      <bottom/>
      <diagonal style="thin">
        <color indexed="8"/>
      </diagonal>
    </border>
    <border diagonalDown="1">
      <left style="thin">
        <color indexed="8"/>
      </left>
      <right/>
      <top/>
      <bottom style="dashed">
        <color indexed="64"/>
      </bottom>
      <diagonal style="thin">
        <color indexed="8"/>
      </diagonal>
    </border>
    <border diagonalDown="1">
      <left style="thin">
        <color indexed="8"/>
      </left>
      <right/>
      <top style="dashed">
        <color indexed="64"/>
      </top>
      <bottom/>
      <diagonal style="thin">
        <color indexed="8"/>
      </diagonal>
    </border>
    <border diagonalDown="1">
      <left style="thin">
        <color indexed="8"/>
      </left>
      <right/>
      <top/>
      <bottom style="dotted">
        <color indexed="8"/>
      </bottom>
      <diagonal style="thin">
        <color indexed="8"/>
      </diagonal>
    </border>
    <border diagonalDown="1">
      <left style="thin">
        <color indexed="8"/>
      </left>
      <right/>
      <top/>
      <bottom/>
      <diagonal style="thin">
        <color indexed="8"/>
      </diagonal>
    </border>
    <border diagonalDown="1">
      <left style="thin">
        <color indexed="8"/>
      </left>
      <right/>
      <top/>
      <bottom style="thin">
        <color indexed="64"/>
      </bottom>
      <diagonal style="thin">
        <color indexed="8"/>
      </diagonal>
    </border>
    <border diagonalDown="1">
      <left style="thin">
        <color indexed="8"/>
      </left>
      <right/>
      <top/>
      <bottom style="medium">
        <color indexed="64"/>
      </bottom>
      <diagonal style="thin">
        <color indexed="8"/>
      </diagonal>
    </border>
    <border>
      <left style="thin">
        <color indexed="8"/>
      </left>
      <right/>
      <top/>
      <bottom style="medium">
        <color indexed="64"/>
      </bottom>
      <diagonal/>
    </border>
    <border>
      <left/>
      <right style="thin">
        <color indexed="8"/>
      </right>
      <top style="medium">
        <color indexed="64"/>
      </top>
      <bottom/>
      <diagonal/>
    </border>
    <border>
      <left/>
      <right style="thin">
        <color indexed="8"/>
      </right>
      <top style="thin">
        <color indexed="64"/>
      </top>
      <bottom/>
      <diagonal/>
    </border>
    <border>
      <left/>
      <right style="thin">
        <color indexed="8"/>
      </right>
      <top/>
      <bottom style="dotted">
        <color indexed="8"/>
      </bottom>
      <diagonal/>
    </border>
    <border>
      <left/>
      <right style="thin">
        <color indexed="8"/>
      </right>
      <top style="dotted">
        <color indexed="8"/>
      </top>
      <bottom/>
      <diagonal/>
    </border>
    <border>
      <left/>
      <right style="thin">
        <color indexed="8"/>
      </right>
      <top/>
      <bottom style="dashed">
        <color indexed="64"/>
      </bottom>
      <diagonal/>
    </border>
    <border>
      <left/>
      <right style="thin">
        <color indexed="8"/>
      </right>
      <top style="dashed">
        <color indexed="64"/>
      </top>
      <bottom/>
      <diagonal/>
    </border>
    <border>
      <left/>
      <right style="thin">
        <color indexed="8"/>
      </right>
      <top/>
      <bottom style="thin">
        <color indexed="64"/>
      </bottom>
      <diagonal/>
    </border>
    <border diagonalDown="1">
      <left/>
      <right style="thin">
        <color indexed="8"/>
      </right>
      <top style="dotted">
        <color indexed="8"/>
      </top>
      <bottom/>
      <diagonal style="thin">
        <color indexed="8"/>
      </diagonal>
    </border>
    <border diagonalDown="1">
      <left/>
      <right style="thin">
        <color indexed="8"/>
      </right>
      <top/>
      <bottom style="dashed">
        <color indexed="64"/>
      </bottom>
      <diagonal style="thin">
        <color indexed="8"/>
      </diagonal>
    </border>
    <border diagonalDown="1">
      <left/>
      <right style="thin">
        <color indexed="8"/>
      </right>
      <top style="dashed">
        <color indexed="64"/>
      </top>
      <bottom/>
      <diagonal style="thin">
        <color indexed="8"/>
      </diagonal>
    </border>
    <border diagonalDown="1">
      <left/>
      <right style="thin">
        <color indexed="8"/>
      </right>
      <top/>
      <bottom style="dotted">
        <color indexed="8"/>
      </bottom>
      <diagonal style="thin">
        <color indexed="8"/>
      </diagonal>
    </border>
    <border diagonalDown="1">
      <left/>
      <right style="thin">
        <color indexed="8"/>
      </right>
      <top/>
      <bottom/>
      <diagonal style="thin">
        <color indexed="8"/>
      </diagonal>
    </border>
    <border diagonalDown="1">
      <left/>
      <right style="thin">
        <color indexed="8"/>
      </right>
      <top/>
      <bottom style="thin">
        <color indexed="64"/>
      </bottom>
      <diagonal style="thin">
        <color indexed="8"/>
      </diagonal>
    </border>
    <border diagonalDown="1">
      <left/>
      <right style="thin">
        <color indexed="8"/>
      </right>
      <top/>
      <bottom style="medium">
        <color indexed="64"/>
      </bottom>
      <diagonal style="thin">
        <color indexed="8"/>
      </diagonal>
    </border>
    <border diagonalDown="1">
      <left style="thin">
        <color indexed="8"/>
      </left>
      <right style="thin">
        <color indexed="8"/>
      </right>
      <top/>
      <bottom style="thin">
        <color indexed="64"/>
      </bottom>
      <diagonal style="thin">
        <color indexed="8"/>
      </diagonal>
    </border>
    <border>
      <left/>
      <right style="thin">
        <color indexed="8"/>
      </right>
      <top style="medium">
        <color indexed="64"/>
      </top>
      <bottom style="thin">
        <color indexed="8"/>
      </bottom>
      <diagonal/>
    </border>
    <border>
      <left style="thin">
        <color indexed="8"/>
      </left>
      <right/>
      <top style="thin">
        <color indexed="8"/>
      </top>
      <bottom style="thin">
        <color indexed="8"/>
      </bottom>
      <diagonal/>
    </border>
    <border>
      <left style="thin">
        <color indexed="8"/>
      </left>
      <right/>
      <top style="thin">
        <color indexed="64"/>
      </top>
      <bottom style="thin">
        <color indexed="8"/>
      </bottom>
      <diagonal/>
    </border>
    <border>
      <left style="thin">
        <color indexed="8"/>
      </left>
      <right/>
      <top style="thin">
        <color indexed="8"/>
      </top>
      <bottom style="dotted">
        <color indexed="8"/>
      </bottom>
      <diagonal/>
    </border>
    <border>
      <left style="thin">
        <color indexed="8"/>
      </left>
      <right/>
      <top style="dotted">
        <color indexed="8"/>
      </top>
      <bottom style="thin">
        <color indexed="8"/>
      </bottom>
      <diagonal/>
    </border>
    <border>
      <left style="thin">
        <color indexed="8"/>
      </left>
      <right/>
      <top style="thin">
        <color indexed="8"/>
      </top>
      <bottom style="dashed">
        <color indexed="64"/>
      </bottom>
      <diagonal/>
    </border>
    <border>
      <left style="thin">
        <color indexed="8"/>
      </left>
      <right/>
      <top style="dashed">
        <color indexed="64"/>
      </top>
      <bottom style="thin">
        <color indexed="8"/>
      </bottom>
      <diagonal/>
    </border>
    <border>
      <left style="thin">
        <color indexed="8"/>
      </left>
      <right/>
      <top style="thin">
        <color indexed="8"/>
      </top>
      <bottom style="thin">
        <color indexed="64"/>
      </bottom>
      <diagonal/>
    </border>
    <border diagonalDown="1">
      <left style="thin">
        <color indexed="8"/>
      </left>
      <right/>
      <top style="dotted">
        <color indexed="8"/>
      </top>
      <bottom style="thin">
        <color indexed="8"/>
      </bottom>
      <diagonal style="thin">
        <color indexed="8"/>
      </diagonal>
    </border>
    <border diagonalDown="1">
      <left style="thin">
        <color indexed="8"/>
      </left>
      <right/>
      <top style="thin">
        <color indexed="8"/>
      </top>
      <bottom style="dashed">
        <color indexed="64"/>
      </bottom>
      <diagonal style="thin">
        <color indexed="8"/>
      </diagonal>
    </border>
    <border diagonalDown="1">
      <left style="thin">
        <color indexed="8"/>
      </left>
      <right/>
      <top style="dashed">
        <color indexed="64"/>
      </top>
      <bottom style="thin">
        <color indexed="8"/>
      </bottom>
      <diagonal style="thin">
        <color indexed="8"/>
      </diagonal>
    </border>
    <border diagonalDown="1">
      <left style="thin">
        <color indexed="8"/>
      </left>
      <right/>
      <top style="thin">
        <color indexed="8"/>
      </top>
      <bottom style="dotted">
        <color indexed="8"/>
      </bottom>
      <diagonal style="thin">
        <color indexed="8"/>
      </diagonal>
    </border>
    <border diagonalDown="1">
      <left style="thin">
        <color indexed="8"/>
      </left>
      <right/>
      <top/>
      <bottom style="thin">
        <color indexed="8"/>
      </bottom>
      <diagonal style="thin">
        <color indexed="8"/>
      </diagonal>
    </border>
    <border diagonalDown="1">
      <left style="thin">
        <color indexed="8"/>
      </left>
      <right/>
      <top style="thin">
        <color indexed="8"/>
      </top>
      <bottom style="thin">
        <color indexed="64"/>
      </bottom>
      <diagonal style="thin">
        <color indexed="8"/>
      </diagonal>
    </border>
    <border diagonalDown="1">
      <left style="thin">
        <color indexed="8"/>
      </left>
      <right/>
      <top style="thin">
        <color indexed="8"/>
      </top>
      <bottom style="medium">
        <color indexed="64"/>
      </bottom>
      <diagonal style="thin">
        <color indexed="8"/>
      </diagonal>
    </border>
    <border>
      <left/>
      <right style="thin">
        <color indexed="8"/>
      </right>
      <top style="thin">
        <color indexed="8"/>
      </top>
      <bottom style="thin">
        <color indexed="8"/>
      </bottom>
      <diagonal/>
    </border>
    <border>
      <left/>
      <right style="thin">
        <color indexed="8"/>
      </right>
      <top style="thin">
        <color indexed="64"/>
      </top>
      <bottom style="thin">
        <color indexed="8"/>
      </bottom>
      <diagonal/>
    </border>
    <border>
      <left/>
      <right style="thin">
        <color indexed="8"/>
      </right>
      <top style="thin">
        <color indexed="8"/>
      </top>
      <bottom style="dotted">
        <color indexed="8"/>
      </bottom>
      <diagonal/>
    </border>
    <border>
      <left/>
      <right style="thin">
        <color indexed="8"/>
      </right>
      <top style="dotted">
        <color indexed="8"/>
      </top>
      <bottom style="thin">
        <color indexed="8"/>
      </bottom>
      <diagonal/>
    </border>
    <border>
      <left/>
      <right style="thin">
        <color indexed="8"/>
      </right>
      <top style="thin">
        <color indexed="8"/>
      </top>
      <bottom style="dashed">
        <color indexed="64"/>
      </bottom>
      <diagonal/>
    </border>
    <border>
      <left/>
      <right style="thin">
        <color indexed="8"/>
      </right>
      <top style="dashed">
        <color indexed="64"/>
      </top>
      <bottom style="thin">
        <color indexed="8"/>
      </bottom>
      <diagonal/>
    </border>
    <border>
      <left/>
      <right style="thin">
        <color indexed="8"/>
      </right>
      <top style="thin">
        <color indexed="8"/>
      </top>
      <bottom style="thin">
        <color indexed="64"/>
      </bottom>
      <diagonal/>
    </border>
    <border diagonalDown="1">
      <left/>
      <right style="thin">
        <color indexed="8"/>
      </right>
      <top style="dotted">
        <color indexed="8"/>
      </top>
      <bottom style="thin">
        <color indexed="8"/>
      </bottom>
      <diagonal style="thin">
        <color indexed="8"/>
      </diagonal>
    </border>
    <border diagonalDown="1">
      <left/>
      <right style="thin">
        <color indexed="8"/>
      </right>
      <top style="thin">
        <color indexed="8"/>
      </top>
      <bottom style="dashed">
        <color indexed="64"/>
      </bottom>
      <diagonal style="thin">
        <color indexed="8"/>
      </diagonal>
    </border>
    <border diagonalDown="1">
      <left/>
      <right style="thin">
        <color indexed="8"/>
      </right>
      <top style="dashed">
        <color indexed="64"/>
      </top>
      <bottom style="thin">
        <color indexed="8"/>
      </bottom>
      <diagonal style="thin">
        <color indexed="8"/>
      </diagonal>
    </border>
    <border diagonalDown="1">
      <left/>
      <right style="thin">
        <color indexed="8"/>
      </right>
      <top style="thin">
        <color indexed="8"/>
      </top>
      <bottom style="dotted">
        <color indexed="8"/>
      </bottom>
      <diagonal style="thin">
        <color indexed="8"/>
      </diagonal>
    </border>
    <border diagonalDown="1">
      <left/>
      <right style="thin">
        <color indexed="8"/>
      </right>
      <top/>
      <bottom style="thin">
        <color indexed="8"/>
      </bottom>
      <diagonal style="thin">
        <color indexed="8"/>
      </diagonal>
    </border>
    <border diagonalDown="1">
      <left/>
      <right style="thin">
        <color indexed="8"/>
      </right>
      <top style="thin">
        <color indexed="8"/>
      </top>
      <bottom style="thin">
        <color indexed="64"/>
      </bottom>
      <diagonal style="thin">
        <color indexed="8"/>
      </diagonal>
    </border>
    <border diagonalDown="1">
      <left/>
      <right style="thin">
        <color indexed="8"/>
      </right>
      <top style="thin">
        <color indexed="8"/>
      </top>
      <bottom style="medium">
        <color indexed="64"/>
      </bottom>
      <diagonal style="thin">
        <color indexed="8"/>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8"/>
      </left>
      <right style="medium">
        <color indexed="64"/>
      </right>
      <top style="medium">
        <color indexed="64"/>
      </top>
      <bottom/>
      <diagonal/>
    </border>
    <border>
      <left style="thin">
        <color indexed="8"/>
      </left>
      <right style="medium">
        <color indexed="64"/>
      </right>
      <top/>
      <bottom/>
      <diagonal/>
    </border>
    <border>
      <left style="thin">
        <color indexed="8"/>
      </left>
      <right style="medium">
        <color indexed="64"/>
      </right>
      <top/>
      <bottom style="medium">
        <color indexed="8"/>
      </bottom>
      <diagonal/>
    </border>
    <border>
      <left style="thin">
        <color indexed="8"/>
      </left>
      <right style="medium">
        <color indexed="64"/>
      </right>
      <top style="medium">
        <color indexed="8"/>
      </top>
      <bottom/>
      <diagonal/>
    </border>
    <border>
      <left style="thin">
        <color indexed="8"/>
      </left>
      <right style="medium">
        <color indexed="64"/>
      </right>
      <top/>
      <bottom style="thin">
        <color indexed="8"/>
      </bottom>
      <diagonal/>
    </border>
    <border>
      <left style="thin">
        <color indexed="8"/>
      </left>
      <right style="medium">
        <color indexed="64"/>
      </right>
      <top style="thin">
        <color indexed="8"/>
      </top>
      <bottom/>
      <diagonal/>
    </border>
    <border>
      <left style="thin">
        <color indexed="8"/>
      </left>
      <right style="medium">
        <color indexed="64"/>
      </right>
      <top style="thin">
        <color indexed="64"/>
      </top>
      <bottom/>
      <diagonal/>
    </border>
    <border>
      <left style="thin">
        <color indexed="8"/>
      </left>
      <right style="medium">
        <color indexed="64"/>
      </right>
      <top/>
      <bottom style="dotted">
        <color indexed="8"/>
      </bottom>
      <diagonal/>
    </border>
    <border>
      <left style="thin">
        <color indexed="8"/>
      </left>
      <right style="medium">
        <color indexed="64"/>
      </right>
      <top style="dotted">
        <color indexed="8"/>
      </top>
      <bottom/>
      <diagonal/>
    </border>
    <border>
      <left style="thin">
        <color indexed="8"/>
      </left>
      <right style="medium">
        <color indexed="64"/>
      </right>
      <top/>
      <bottom style="dashed">
        <color indexed="64"/>
      </bottom>
      <diagonal/>
    </border>
    <border>
      <left style="thin">
        <color indexed="8"/>
      </left>
      <right style="medium">
        <color indexed="64"/>
      </right>
      <top style="dashed">
        <color indexed="64"/>
      </top>
      <bottom/>
      <diagonal/>
    </border>
    <border>
      <left style="thin">
        <color indexed="8"/>
      </left>
      <right style="medium">
        <color indexed="64"/>
      </right>
      <top/>
      <bottom style="thin">
        <color indexed="64"/>
      </bottom>
      <diagonal/>
    </border>
    <border diagonalDown="1">
      <left style="thin">
        <color indexed="8"/>
      </left>
      <right style="medium">
        <color indexed="64"/>
      </right>
      <top style="dotted">
        <color indexed="8"/>
      </top>
      <bottom/>
      <diagonal style="thin">
        <color indexed="8"/>
      </diagonal>
    </border>
    <border diagonalDown="1">
      <left style="thin">
        <color indexed="8"/>
      </left>
      <right style="medium">
        <color indexed="64"/>
      </right>
      <top/>
      <bottom style="dashed">
        <color indexed="64"/>
      </bottom>
      <diagonal style="thin">
        <color indexed="8"/>
      </diagonal>
    </border>
    <border diagonalDown="1">
      <left style="thin">
        <color indexed="8"/>
      </left>
      <right style="medium">
        <color indexed="64"/>
      </right>
      <top style="dashed">
        <color indexed="64"/>
      </top>
      <bottom/>
      <diagonal style="thin">
        <color indexed="8"/>
      </diagonal>
    </border>
    <border diagonalDown="1">
      <left style="thin">
        <color indexed="8"/>
      </left>
      <right style="medium">
        <color indexed="64"/>
      </right>
      <top/>
      <bottom style="dotted">
        <color indexed="8"/>
      </bottom>
      <diagonal style="thin">
        <color indexed="8"/>
      </diagonal>
    </border>
    <border diagonalDown="1">
      <left style="thin">
        <color indexed="8"/>
      </left>
      <right style="medium">
        <color indexed="64"/>
      </right>
      <top/>
      <bottom/>
      <diagonal style="thin">
        <color indexed="8"/>
      </diagonal>
    </border>
    <border diagonalDown="1">
      <left style="thin">
        <color indexed="8"/>
      </left>
      <right style="medium">
        <color indexed="64"/>
      </right>
      <top/>
      <bottom style="thin">
        <color indexed="64"/>
      </bottom>
      <diagonal style="thin">
        <color indexed="8"/>
      </diagonal>
    </border>
    <border diagonalDown="1">
      <left style="thin">
        <color indexed="8"/>
      </left>
      <right style="medium">
        <color indexed="64"/>
      </right>
      <top/>
      <bottom style="medium">
        <color indexed="64"/>
      </bottom>
      <diagonal style="thin">
        <color indexed="8"/>
      </diagonal>
    </border>
    <border>
      <left style="thin">
        <color indexed="8"/>
      </left>
      <right style="medium">
        <color indexed="64"/>
      </right>
      <top/>
      <bottom style="medium">
        <color indexed="64"/>
      </bottom>
      <diagonal/>
    </border>
    <border>
      <left style="medium">
        <color indexed="8"/>
      </left>
      <right/>
      <top style="medium">
        <color indexed="8"/>
      </top>
      <bottom style="thin">
        <color indexed="8"/>
      </bottom>
      <diagonal/>
    </border>
    <border>
      <left style="medium">
        <color indexed="8"/>
      </left>
      <right/>
      <top style="thin">
        <color indexed="8"/>
      </top>
      <bottom/>
      <diagonal/>
    </border>
    <border>
      <left style="medium">
        <color indexed="8"/>
      </left>
      <right/>
      <top/>
      <bottom/>
      <diagonal/>
    </border>
    <border>
      <left style="medium">
        <color indexed="8"/>
      </left>
      <right/>
      <top style="medium">
        <color indexed="8"/>
      </top>
      <bottom/>
      <diagonal/>
    </border>
    <border>
      <left/>
      <right/>
      <top style="medium">
        <color indexed="8"/>
      </top>
      <bottom style="thin">
        <color indexed="8"/>
      </bottom>
      <diagonal/>
    </border>
    <border>
      <left/>
      <right style="thin">
        <color indexed="8"/>
      </right>
      <top style="medium">
        <color indexed="8"/>
      </top>
      <bottom style="thin">
        <color indexed="8"/>
      </bottom>
      <diagonal/>
    </border>
    <border diagonalDown="1">
      <left style="thin">
        <color indexed="64"/>
      </left>
      <right style="thin">
        <color indexed="64"/>
      </right>
      <top style="thin">
        <color indexed="64"/>
      </top>
      <bottom style="thin">
        <color indexed="64"/>
      </bottom>
      <diagonal style="thin">
        <color indexed="64"/>
      </diagonal>
    </border>
    <border>
      <left style="thin">
        <color indexed="8"/>
      </left>
      <right style="thin">
        <color indexed="8"/>
      </right>
      <top/>
      <bottom style="dashed">
        <color indexed="8"/>
      </bottom>
      <diagonal/>
    </border>
    <border>
      <left style="thin">
        <color indexed="8"/>
      </left>
      <right style="thin">
        <color indexed="8"/>
      </right>
      <top style="dashed">
        <color indexed="8"/>
      </top>
      <bottom/>
      <diagonal/>
    </border>
    <border diagonalDown="1">
      <left style="thin">
        <color indexed="64"/>
      </left>
      <right/>
      <top style="thin">
        <color indexed="64"/>
      </top>
      <bottom style="thin">
        <color indexed="64"/>
      </bottom>
      <diagonal style="thin">
        <color indexed="64"/>
      </diagonal>
    </border>
    <border>
      <left style="thin">
        <color indexed="8"/>
      </left>
      <right style="thin">
        <color indexed="8"/>
      </right>
      <top style="dashed">
        <color indexed="8"/>
      </top>
      <bottom style="dashed">
        <color indexed="64"/>
      </bottom>
      <diagonal/>
    </border>
    <border>
      <left style="thin">
        <color indexed="8"/>
      </left>
      <right style="thin">
        <color indexed="8"/>
      </right>
      <top style="dashed">
        <color indexed="64"/>
      </top>
      <bottom style="dashed">
        <color indexed="8"/>
      </bottom>
      <diagonal/>
    </border>
    <border>
      <left style="thin">
        <color indexed="8"/>
      </left>
      <right style="thin">
        <color indexed="8"/>
      </right>
      <top style="dashed">
        <color indexed="8"/>
      </top>
      <bottom style="dotted">
        <color indexed="8"/>
      </bottom>
      <diagonal/>
    </border>
    <border>
      <left style="thin">
        <color indexed="8"/>
      </left>
      <right style="thin">
        <color indexed="8"/>
      </right>
      <top style="dashed">
        <color indexed="8"/>
      </top>
      <bottom style="dashed">
        <color indexed="8"/>
      </bottom>
      <diagonal/>
    </border>
    <border>
      <left style="thin">
        <color indexed="64"/>
      </left>
      <right style="thin">
        <color indexed="64"/>
      </right>
      <top style="thin">
        <color indexed="64"/>
      </top>
      <bottom style="thin">
        <color indexed="64"/>
      </bottom>
      <diagonal/>
    </border>
    <border>
      <left style="thin">
        <color indexed="8"/>
      </left>
      <right/>
      <top style="medium">
        <color indexed="8"/>
      </top>
      <bottom style="thin">
        <color indexed="8"/>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8"/>
      </right>
      <top style="medium">
        <color indexed="8"/>
      </top>
      <bottom style="thin">
        <color indexed="8"/>
      </bottom>
      <diagonal/>
    </border>
    <border>
      <left style="thin">
        <color indexed="8"/>
      </left>
      <right style="medium">
        <color indexed="8"/>
      </right>
      <top style="thin">
        <color indexed="8"/>
      </top>
      <bottom/>
      <diagonal/>
    </border>
    <border>
      <left style="thin">
        <color indexed="8"/>
      </left>
      <right style="medium">
        <color indexed="8"/>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8"/>
      </left>
      <right style="medium">
        <color indexed="8"/>
      </right>
      <top/>
      <bottom style="medium">
        <color indexed="64"/>
      </bottom>
      <diagonal/>
    </border>
    <border>
      <left style="thin">
        <color indexed="8"/>
      </left>
      <right style="medium">
        <color indexed="8"/>
      </right>
      <top style="thin">
        <color indexed="64"/>
      </top>
      <bottom/>
      <diagonal/>
    </border>
    <border>
      <left style="thin">
        <color indexed="8"/>
      </left>
      <right style="medium">
        <color indexed="8"/>
      </right>
      <top/>
      <bottom style="dotted">
        <color indexed="8"/>
      </bottom>
      <diagonal/>
    </border>
    <border>
      <left style="thin">
        <color indexed="8"/>
      </left>
      <right style="medium">
        <color indexed="8"/>
      </right>
      <top/>
      <bottom style="dashed">
        <color indexed="8"/>
      </bottom>
      <diagonal/>
    </border>
    <border>
      <left style="thin">
        <color indexed="8"/>
      </left>
      <right style="medium">
        <color indexed="8"/>
      </right>
      <top style="dashed">
        <color indexed="8"/>
      </top>
      <bottom style="dashed">
        <color indexed="64"/>
      </bottom>
      <diagonal/>
    </border>
    <border>
      <left style="thin">
        <color indexed="8"/>
      </left>
      <right style="medium">
        <color indexed="8"/>
      </right>
      <top style="dashed">
        <color indexed="64"/>
      </top>
      <bottom style="dashed">
        <color indexed="8"/>
      </bottom>
      <diagonal/>
    </border>
    <border>
      <left style="thin">
        <color indexed="8"/>
      </left>
      <right style="medium">
        <color indexed="8"/>
      </right>
      <top style="dashed">
        <color indexed="8"/>
      </top>
      <bottom style="dotted">
        <color indexed="8"/>
      </bottom>
      <diagonal/>
    </border>
    <border>
      <left style="thin">
        <color indexed="8"/>
      </left>
      <right style="medium">
        <color indexed="8"/>
      </right>
      <top/>
      <bottom style="thin">
        <color indexed="64"/>
      </bottom>
      <diagonal/>
    </border>
    <border>
      <left style="thin">
        <color indexed="8"/>
      </left>
      <right style="medium">
        <color indexed="8"/>
      </right>
      <top style="dashed">
        <color indexed="8"/>
      </top>
      <bottom style="dashed">
        <color indexed="8"/>
      </bottom>
      <diagonal/>
    </border>
    <border>
      <left style="thin">
        <color indexed="8"/>
      </left>
      <right style="medium">
        <color indexed="8"/>
      </right>
      <top/>
      <bottom style="medium">
        <color indexed="8"/>
      </bottom>
      <diagonal/>
    </border>
    <border>
      <left style="thin">
        <color indexed="8"/>
      </left>
      <right style="medium">
        <color indexed="8"/>
      </right>
      <top style="medium">
        <color indexed="64"/>
      </top>
      <bottom/>
      <diagonal/>
    </border>
  </borders>
  <cellStyleXfs count="3">
    <xf numFmtId="0" fontId="0" fillId="0" borderId="0"/>
    <xf numFmtId="38" fontId="1" fillId="0" borderId="0" applyFont="0" applyFill="0" applyBorder="0" applyAlignment="0" applyProtection="0"/>
    <xf numFmtId="176" fontId="2" fillId="0" borderId="0"/>
  </cellStyleXfs>
  <cellXfs count="350">
    <xf numFmtId="0" fontId="0" fillId="0" borderId="0" xfId="0"/>
    <xf numFmtId="176" fontId="4" fillId="0" borderId="0" xfId="2" applyFont="1" applyProtection="1"/>
    <xf numFmtId="176" fontId="4" fillId="0" borderId="0" xfId="2" applyFont="1" applyAlignment="1" applyProtection="1"/>
    <xf numFmtId="176" fontId="5" fillId="0" borderId="0" xfId="2" applyFont="1" applyProtection="1"/>
    <xf numFmtId="176" fontId="6" fillId="0" borderId="0" xfId="2" quotePrefix="1" applyNumberFormat="1" applyFont="1" applyAlignment="1" applyProtection="1">
      <alignment horizontal="center"/>
    </xf>
    <xf numFmtId="176" fontId="7" fillId="0" borderId="0" xfId="2" applyFont="1" applyAlignment="1" applyProtection="1"/>
    <xf numFmtId="176" fontId="8" fillId="0" borderId="0" xfId="2" applyFont="1" applyAlignment="1" applyProtection="1"/>
    <xf numFmtId="176" fontId="9" fillId="0" borderId="1" xfId="2" applyFont="1" applyBorder="1" applyAlignment="1" applyProtection="1"/>
    <xf numFmtId="176" fontId="9" fillId="0" borderId="0" xfId="2" applyFont="1" applyAlignment="1" applyProtection="1"/>
    <xf numFmtId="176" fontId="9" fillId="0" borderId="2" xfId="2" applyFont="1" applyBorder="1" applyAlignment="1" applyProtection="1">
      <alignment horizontal="center" vertical="center"/>
    </xf>
    <xf numFmtId="176" fontId="9" fillId="0" borderId="3" xfId="2" applyFont="1" applyBorder="1" applyAlignment="1" applyProtection="1"/>
    <xf numFmtId="176" fontId="9" fillId="0" borderId="4" xfId="2" applyFont="1" applyBorder="1" applyAlignment="1" applyProtection="1">
      <alignment horizontal="center" vertical="center" textRotation="255"/>
    </xf>
    <xf numFmtId="176" fontId="9" fillId="0" borderId="5" xfId="2" applyFont="1" applyBorder="1" applyAlignment="1" applyProtection="1">
      <alignment horizontal="center" vertical="center" textRotation="255"/>
    </xf>
    <xf numFmtId="176" fontId="9" fillId="0" borderId="6" xfId="2" applyFont="1" applyBorder="1" applyAlignment="1" applyProtection="1">
      <alignment horizontal="center" vertical="center" textRotation="255"/>
    </xf>
    <xf numFmtId="176" fontId="9" fillId="0" borderId="2" xfId="2" applyFont="1" applyBorder="1" applyProtection="1"/>
    <xf numFmtId="176" fontId="9" fillId="0" borderId="2" xfId="2" applyFont="1" applyBorder="1" applyAlignment="1" applyProtection="1">
      <alignment horizontal="center" vertical="center" textRotation="255"/>
    </xf>
    <xf numFmtId="176" fontId="9" fillId="0" borderId="2" xfId="2" applyFont="1" applyBorder="1" applyAlignment="1" applyProtection="1">
      <alignment vertical="center" textRotation="255"/>
    </xf>
    <xf numFmtId="176" fontId="9" fillId="0" borderId="2" xfId="2" applyFont="1" applyBorder="1" applyAlignment="1" applyProtection="1">
      <alignment horizontal="center" vertical="distributed" textRotation="255"/>
    </xf>
    <xf numFmtId="176" fontId="9" fillId="0" borderId="5" xfId="2" applyFont="1" applyBorder="1" applyAlignment="1" applyProtection="1">
      <alignment horizontal="center" vertical="center"/>
    </xf>
    <xf numFmtId="176" fontId="9" fillId="0" borderId="3" xfId="2" applyFont="1" applyBorder="1" applyProtection="1"/>
    <xf numFmtId="176" fontId="9" fillId="0" borderId="7" xfId="2" applyFont="1" applyBorder="1" applyAlignment="1" applyProtection="1">
      <alignment horizontal="distributed" vertical="center" wrapText="1" justifyLastLine="1"/>
    </xf>
    <xf numFmtId="176" fontId="9" fillId="0" borderId="3" xfId="2" applyFont="1" applyBorder="1" applyAlignment="1" applyProtection="1">
      <alignment horizontal="distributed" vertical="center" justifyLastLine="1"/>
    </xf>
    <xf numFmtId="176" fontId="9" fillId="0" borderId="7" xfId="2" applyFont="1" applyBorder="1" applyAlignment="1" applyProtection="1">
      <alignment horizontal="center" vertical="center"/>
    </xf>
    <xf numFmtId="176" fontId="9" fillId="0" borderId="8" xfId="2" applyFont="1" applyBorder="1" applyAlignment="1" applyProtection="1">
      <alignment horizontal="center" vertical="center"/>
    </xf>
    <xf numFmtId="176" fontId="6" fillId="0" borderId="0" xfId="2" applyNumberFormat="1" applyFont="1" applyAlignment="1" applyProtection="1">
      <alignment horizontal="center"/>
    </xf>
    <xf numFmtId="176" fontId="8" fillId="0" borderId="0" xfId="2" applyFont="1" applyProtection="1"/>
    <xf numFmtId="176" fontId="9" fillId="0" borderId="9" xfId="2" applyFont="1" applyBorder="1" applyProtection="1"/>
    <xf numFmtId="176" fontId="9" fillId="0" borderId="0" xfId="2" applyFont="1" applyProtection="1"/>
    <xf numFmtId="176" fontId="9" fillId="0" borderId="0" xfId="2" applyFont="1" applyBorder="1" applyAlignment="1" applyProtection="1">
      <alignment horizontal="center" vertical="center"/>
    </xf>
    <xf numFmtId="176" fontId="9" fillId="0" borderId="10" xfId="2" applyFont="1" applyBorder="1" applyProtection="1"/>
    <xf numFmtId="176" fontId="9" fillId="0" borderId="11" xfId="2" applyFont="1" applyBorder="1" applyAlignment="1" applyProtection="1">
      <alignment horizontal="center" vertical="center"/>
    </xf>
    <xf numFmtId="176" fontId="9" fillId="0" borderId="12" xfId="2" applyFont="1" applyBorder="1" applyAlignment="1" applyProtection="1">
      <alignment horizontal="center" vertical="center"/>
    </xf>
    <xf numFmtId="176" fontId="9" fillId="0" borderId="13" xfId="2" applyFont="1" applyBorder="1" applyAlignment="1" applyProtection="1">
      <alignment horizontal="center" vertical="center"/>
    </xf>
    <xf numFmtId="176" fontId="9" fillId="0" borderId="13" xfId="2" applyFont="1" applyBorder="1" applyAlignment="1" applyProtection="1">
      <alignment horizontal="center" vertical="center" shrinkToFit="1"/>
    </xf>
    <xf numFmtId="176" fontId="9" fillId="0" borderId="12" xfId="2" applyFont="1" applyBorder="1" applyAlignment="1" applyProtection="1">
      <alignment horizontal="center" vertical="center" shrinkToFit="1"/>
    </xf>
    <xf numFmtId="176" fontId="9" fillId="0" borderId="14" xfId="2" applyFont="1" applyBorder="1" applyAlignment="1" applyProtection="1">
      <alignment horizontal="center" vertical="center"/>
    </xf>
    <xf numFmtId="176" fontId="9" fillId="0" borderId="15" xfId="2" applyFont="1" applyBorder="1" applyAlignment="1" applyProtection="1">
      <alignment horizontal="center" wrapText="1" justifyLastLine="1"/>
    </xf>
    <xf numFmtId="176" fontId="9" fillId="0" borderId="16" xfId="2" applyFont="1" applyBorder="1" applyAlignment="1" applyProtection="1">
      <alignment horizontal="center" wrapText="1" justifyLastLine="1"/>
    </xf>
    <xf numFmtId="176" fontId="9" fillId="0" borderId="17" xfId="2" applyFont="1" applyBorder="1" applyAlignment="1" applyProtection="1">
      <alignment horizontal="distributed" vertical="center" justifyLastLine="1"/>
    </xf>
    <xf numFmtId="176" fontId="9" fillId="0" borderId="18" xfId="2" applyFont="1" applyBorder="1" applyAlignment="1" applyProtection="1">
      <alignment horizontal="distributed" vertical="center" justifyLastLine="1"/>
    </xf>
    <xf numFmtId="176" fontId="9" fillId="0" borderId="19" xfId="2" applyFont="1" applyBorder="1" applyAlignment="1" applyProtection="1">
      <alignment horizontal="center" vertical="distributed" textRotation="255" justifyLastLine="1"/>
    </xf>
    <xf numFmtId="176" fontId="9" fillId="0" borderId="18" xfId="2" applyFont="1" applyBorder="1" applyAlignment="1" applyProtection="1">
      <alignment horizontal="center" vertical="distributed" textRotation="255" justifyLastLine="1"/>
    </xf>
    <xf numFmtId="176" fontId="9" fillId="0" borderId="20" xfId="2" applyFont="1" applyBorder="1" applyAlignment="1" applyProtection="1">
      <alignment horizontal="center" vertical="distributed" textRotation="255" justifyLastLine="1"/>
    </xf>
    <xf numFmtId="176" fontId="9" fillId="0" borderId="18" xfId="2" applyFont="1" applyBorder="1" applyAlignment="1" applyProtection="1">
      <alignment horizontal="center" vertical="center" textRotation="255"/>
    </xf>
    <xf numFmtId="176" fontId="9" fillId="0" borderId="19" xfId="2" applyFont="1" applyBorder="1" applyAlignment="1" applyProtection="1">
      <alignment horizontal="center" vertical="center" textRotation="255"/>
    </xf>
    <xf numFmtId="176" fontId="9" fillId="0" borderId="20" xfId="2" applyFont="1" applyBorder="1" applyAlignment="1" applyProtection="1">
      <alignment horizontal="center" vertical="center" textRotation="255"/>
    </xf>
    <xf numFmtId="176" fontId="9" fillId="0" borderId="21" xfId="2" applyFont="1" applyBorder="1" applyAlignment="1" applyProtection="1">
      <alignment horizontal="center" vertical="center" textRotation="255"/>
    </xf>
    <xf numFmtId="176" fontId="9" fillId="0" borderId="16" xfId="2" applyFont="1" applyBorder="1" applyAlignment="1" applyProtection="1">
      <alignment horizontal="distributed" vertical="center" justifyLastLine="1"/>
    </xf>
    <xf numFmtId="176" fontId="9" fillId="0" borderId="13" xfId="2" applyFont="1" applyBorder="1" applyAlignment="1" applyProtection="1">
      <alignment horizontal="distributed" vertical="center" justifyLastLine="1"/>
    </xf>
    <xf numFmtId="176" fontId="9" fillId="0" borderId="12" xfId="2" applyFont="1" applyBorder="1" applyAlignment="1" applyProtection="1">
      <alignment horizontal="distributed" vertical="center" justifyLastLine="1"/>
    </xf>
    <xf numFmtId="176" fontId="9" fillId="0" borderId="22" xfId="2" applyFont="1" applyBorder="1" applyAlignment="1" applyProtection="1">
      <alignment horizontal="distributed" vertical="center" justifyLastLine="1"/>
    </xf>
    <xf numFmtId="176" fontId="9" fillId="0" borderId="10" xfId="2" applyFont="1" applyBorder="1" applyAlignment="1" applyProtection="1">
      <alignment horizontal="distributed" vertical="center" justifyLastLine="1"/>
    </xf>
    <xf numFmtId="176" fontId="9" fillId="0" borderId="22" xfId="2" applyFont="1" applyBorder="1" applyAlignment="1" applyProtection="1">
      <alignment horizontal="center" vertical="center"/>
    </xf>
    <xf numFmtId="176" fontId="9" fillId="0" borderId="23" xfId="2" applyFont="1" applyBorder="1" applyAlignment="1" applyProtection="1">
      <alignment horizontal="center" vertical="center"/>
    </xf>
    <xf numFmtId="176" fontId="9" fillId="0" borderId="24" xfId="2" applyFont="1" applyBorder="1" applyAlignment="1" applyProtection="1">
      <alignment horizontal="center" vertical="center"/>
    </xf>
    <xf numFmtId="176" fontId="9" fillId="0" borderId="25" xfId="2" applyFont="1" applyBorder="1" applyAlignment="1" applyProtection="1">
      <alignment horizontal="center" vertical="center"/>
    </xf>
    <xf numFmtId="176" fontId="9" fillId="0" borderId="25" xfId="2" applyFont="1" applyBorder="1" applyAlignment="1" applyProtection="1">
      <alignment horizontal="center" vertical="center" shrinkToFit="1"/>
    </xf>
    <xf numFmtId="176" fontId="9" fillId="0" borderId="24" xfId="2" applyFont="1" applyBorder="1" applyAlignment="1" applyProtection="1">
      <alignment horizontal="center" vertical="center" shrinkToFit="1"/>
    </xf>
    <xf numFmtId="176" fontId="9" fillId="0" borderId="10" xfId="2" applyFont="1" applyBorder="1" applyAlignment="1" applyProtection="1">
      <alignment horizontal="center" vertical="center"/>
    </xf>
    <xf numFmtId="176" fontId="9" fillId="0" borderId="22" xfId="2" applyFont="1" applyBorder="1" applyAlignment="1" applyProtection="1">
      <alignment horizontal="center" wrapText="1" justifyLastLine="1"/>
    </xf>
    <xf numFmtId="176" fontId="9" fillId="0" borderId="24" xfId="2" applyFont="1" applyBorder="1" applyAlignment="1" applyProtection="1">
      <alignment horizontal="center" wrapText="1" justifyLastLine="1"/>
    </xf>
    <xf numFmtId="176" fontId="9" fillId="0" borderId="25" xfId="2" applyFont="1" applyBorder="1" applyAlignment="1" applyProtection="1">
      <alignment horizontal="distributed" vertical="center" justifyLastLine="1"/>
    </xf>
    <xf numFmtId="176" fontId="9" fillId="0" borderId="0" xfId="2" applyFont="1" applyBorder="1" applyAlignment="1" applyProtection="1">
      <alignment horizontal="distributed" vertical="center" justifyLastLine="1"/>
    </xf>
    <xf numFmtId="176" fontId="10" fillId="0" borderId="26" xfId="2" applyFont="1" applyBorder="1" applyAlignment="1" applyProtection="1">
      <alignment horizontal="center" vertical="center"/>
    </xf>
    <xf numFmtId="176" fontId="11" fillId="0" borderId="27" xfId="2" applyFont="1" applyBorder="1" applyAlignment="1" applyProtection="1">
      <alignment horizontal="center" vertical="center"/>
    </xf>
    <xf numFmtId="176" fontId="11" fillId="0" borderId="28" xfId="2" applyFont="1" applyBorder="1" applyAlignment="1" applyProtection="1">
      <alignment horizontal="center" vertical="center"/>
    </xf>
    <xf numFmtId="176" fontId="11" fillId="0" borderId="29" xfId="2" applyFont="1" applyBorder="1" applyAlignment="1" applyProtection="1">
      <alignment horizontal="center" vertical="center"/>
    </xf>
    <xf numFmtId="176" fontId="11" fillId="0" borderId="26" xfId="2" applyFont="1" applyBorder="1" applyAlignment="1" applyProtection="1">
      <alignment horizontal="center" vertical="center"/>
    </xf>
    <xf numFmtId="176" fontId="11" fillId="0" borderId="30" xfId="2" applyFont="1" applyBorder="1" applyAlignment="1" applyProtection="1">
      <alignment horizontal="center" vertical="center"/>
    </xf>
    <xf numFmtId="176" fontId="11" fillId="0" borderId="31" xfId="2" applyFont="1" applyBorder="1" applyAlignment="1" applyProtection="1">
      <alignment horizontal="center" vertical="center"/>
    </xf>
    <xf numFmtId="176" fontId="9" fillId="0" borderId="24" xfId="2" applyFont="1" applyBorder="1" applyAlignment="1" applyProtection="1">
      <alignment horizontal="distributed" vertical="center" justifyLastLine="1"/>
    </xf>
    <xf numFmtId="176" fontId="9" fillId="0" borderId="32" xfId="2" applyFont="1" applyBorder="1" applyAlignment="1" applyProtection="1">
      <alignment horizontal="center" vertical="center"/>
    </xf>
    <xf numFmtId="176" fontId="9" fillId="0" borderId="33" xfId="2" applyFont="1" applyBorder="1" applyAlignment="1" applyProtection="1">
      <alignment horizontal="center" vertical="center"/>
    </xf>
    <xf numFmtId="176" fontId="9" fillId="0" borderId="34" xfId="2" applyFont="1" applyBorder="1" applyAlignment="1" applyProtection="1">
      <alignment horizontal="center" vertical="center"/>
    </xf>
    <xf numFmtId="176" fontId="9" fillId="0" borderId="35" xfId="2" applyFont="1" applyBorder="1" applyAlignment="1" applyProtection="1">
      <alignment horizontal="center" vertical="center"/>
    </xf>
    <xf numFmtId="176" fontId="9" fillId="0" borderId="35" xfId="2" applyFont="1" applyBorder="1" applyAlignment="1" applyProtection="1">
      <alignment horizontal="center" vertical="center" shrinkToFit="1"/>
    </xf>
    <xf numFmtId="176" fontId="9" fillId="0" borderId="34" xfId="2" applyFont="1" applyBorder="1" applyAlignment="1" applyProtection="1">
      <alignment horizontal="center" vertical="center" shrinkToFit="1"/>
    </xf>
    <xf numFmtId="176" fontId="9" fillId="0" borderId="36" xfId="2" applyFont="1" applyBorder="1" applyAlignment="1" applyProtection="1">
      <alignment horizontal="center" vertical="center"/>
    </xf>
    <xf numFmtId="176" fontId="9" fillId="0" borderId="33" xfId="2" applyFont="1" applyBorder="1" applyAlignment="1" applyProtection="1">
      <alignment horizontal="center" wrapText="1" justifyLastLine="1"/>
    </xf>
    <xf numFmtId="176" fontId="9" fillId="0" borderId="34" xfId="2" applyFont="1" applyBorder="1" applyAlignment="1" applyProtection="1">
      <alignment horizontal="center" wrapText="1" justifyLastLine="1"/>
    </xf>
    <xf numFmtId="176" fontId="9" fillId="0" borderId="35" xfId="2" applyFont="1" applyBorder="1" applyAlignment="1" applyProtection="1">
      <alignment horizontal="distributed" vertical="center" justifyLastLine="1"/>
    </xf>
    <xf numFmtId="176" fontId="9" fillId="0" borderId="32" xfId="2" applyFont="1" applyBorder="1" applyAlignment="1" applyProtection="1">
      <alignment horizontal="distributed" vertical="center" justifyLastLine="1"/>
    </xf>
    <xf numFmtId="176" fontId="9" fillId="0" borderId="37" xfId="2" applyFont="1" applyBorder="1" applyAlignment="1" applyProtection="1">
      <alignment horizontal="distributed" vertical="center" justifyLastLine="1"/>
    </xf>
    <xf numFmtId="176" fontId="9" fillId="0" borderId="38" xfId="2" applyFont="1" applyBorder="1" applyAlignment="1" applyProtection="1">
      <alignment horizontal="distributed" vertical="center" justifyLastLine="1"/>
    </xf>
    <xf numFmtId="176" fontId="9" fillId="0" borderId="39" xfId="2" applyFont="1" applyBorder="1" applyAlignment="1" applyProtection="1">
      <alignment horizontal="distributed" vertical="center" justifyLastLine="1"/>
    </xf>
    <xf numFmtId="176" fontId="9" fillId="0" borderId="40" xfId="2" applyFont="1" applyBorder="1" applyAlignment="1" applyProtection="1">
      <alignment horizontal="distributed" vertical="center" justifyLastLine="1"/>
    </xf>
    <xf numFmtId="176" fontId="9" fillId="0" borderId="41" xfId="2" applyFont="1" applyBorder="1" applyAlignment="1" applyProtection="1">
      <alignment horizontal="distributed" vertical="center" justifyLastLine="1"/>
    </xf>
    <xf numFmtId="176" fontId="9" fillId="0" borderId="42" xfId="2" applyFont="1" applyBorder="1" applyAlignment="1" applyProtection="1">
      <alignment horizontal="distributed" vertical="center" justifyLastLine="1"/>
    </xf>
    <xf numFmtId="176" fontId="9" fillId="0" borderId="43" xfId="2" applyFont="1" applyBorder="1" applyAlignment="1" applyProtection="1">
      <alignment horizontal="distributed" vertical="center" justifyLastLine="1"/>
    </xf>
    <xf numFmtId="176" fontId="9" fillId="0" borderId="44" xfId="2" applyFont="1" applyBorder="1" applyAlignment="1" applyProtection="1">
      <alignment horizontal="distributed" vertical="center" justifyLastLine="1"/>
    </xf>
    <xf numFmtId="176" fontId="9" fillId="0" borderId="34" xfId="2" applyFont="1" applyBorder="1" applyAlignment="1" applyProtection="1">
      <alignment horizontal="distributed" vertical="center" justifyLastLine="1"/>
    </xf>
    <xf numFmtId="176" fontId="9" fillId="0" borderId="33" xfId="2" applyFont="1" applyBorder="1" applyAlignment="1" applyProtection="1">
      <alignment horizontal="distributed" vertical="center" justifyLastLine="1"/>
    </xf>
    <xf numFmtId="176" fontId="9" fillId="0" borderId="36" xfId="2" applyFont="1" applyBorder="1" applyAlignment="1" applyProtection="1">
      <alignment horizontal="distributed" vertical="center" justifyLastLine="1"/>
    </xf>
    <xf numFmtId="176" fontId="9" fillId="0" borderId="45" xfId="2" applyFont="1" applyBorder="1" applyAlignment="1" applyProtection="1">
      <alignment horizontal="center" vertical="center"/>
    </xf>
    <xf numFmtId="176" fontId="9" fillId="0" borderId="46" xfId="2" applyFont="1" applyBorder="1" applyAlignment="1" applyProtection="1">
      <alignment horizontal="center"/>
    </xf>
    <xf numFmtId="176" fontId="9" fillId="0" borderId="42" xfId="2" applyFont="1" applyBorder="1" applyAlignment="1" applyProtection="1">
      <alignment horizontal="center" vertical="center"/>
    </xf>
    <xf numFmtId="176" fontId="9" fillId="0" borderId="47" xfId="2" applyFont="1" applyBorder="1" applyAlignment="1" applyProtection="1">
      <alignment horizontal="center" vertical="top"/>
    </xf>
    <xf numFmtId="3" fontId="9" fillId="0" borderId="48" xfId="2" applyNumberFormat="1" applyFont="1" applyBorder="1" applyAlignment="1" applyProtection="1">
      <alignment vertical="center"/>
      <protection locked="0"/>
    </xf>
    <xf numFmtId="3" fontId="9" fillId="0" borderId="49" xfId="2" applyNumberFormat="1" applyFont="1" applyBorder="1" applyAlignment="1" applyProtection="1">
      <alignment vertical="center"/>
      <protection locked="0"/>
    </xf>
    <xf numFmtId="3" fontId="9" fillId="0" borderId="50" xfId="2" applyNumberFormat="1" applyFont="1" applyBorder="1" applyAlignment="1" applyProtection="1">
      <alignment vertical="center"/>
      <protection locked="0"/>
    </xf>
    <xf numFmtId="3" fontId="9" fillId="0" borderId="50" xfId="2" applyNumberFormat="1" applyFont="1" applyFill="1" applyBorder="1" applyAlignment="1" applyProtection="1">
      <alignment vertical="center"/>
    </xf>
    <xf numFmtId="3" fontId="9" fillId="0" borderId="47" xfId="2" applyNumberFormat="1" applyFont="1" applyFill="1" applyBorder="1" applyAlignment="1" applyProtection="1">
      <alignment vertical="center"/>
    </xf>
    <xf numFmtId="3" fontId="9" fillId="0" borderId="42" xfId="2" applyNumberFormat="1" applyFont="1" applyBorder="1" applyAlignment="1" applyProtection="1">
      <alignment vertical="center"/>
      <protection locked="0"/>
    </xf>
    <xf numFmtId="3" fontId="9" fillId="0" borderId="37" xfId="2" applyNumberFormat="1" applyFont="1" applyBorder="1" applyAlignment="1" applyProtection="1">
      <alignment vertical="center"/>
      <protection locked="0"/>
    </xf>
    <xf numFmtId="3" fontId="9" fillId="0" borderId="38" xfId="2" applyNumberFormat="1" applyFont="1" applyBorder="1" applyAlignment="1" applyProtection="1">
      <alignment vertical="center"/>
      <protection locked="0"/>
    </xf>
    <xf numFmtId="3" fontId="9" fillId="0" borderId="39" xfId="2" applyNumberFormat="1" applyFont="1" applyBorder="1" applyAlignment="1" applyProtection="1">
      <alignment vertical="center"/>
      <protection locked="0"/>
    </xf>
    <xf numFmtId="3" fontId="9" fillId="0" borderId="40" xfId="2" applyNumberFormat="1" applyFont="1" applyBorder="1" applyAlignment="1" applyProtection="1">
      <alignment vertical="center"/>
      <protection locked="0"/>
    </xf>
    <xf numFmtId="3" fontId="9" fillId="0" borderId="41" xfId="2" applyNumberFormat="1" applyFont="1" applyBorder="1" applyAlignment="1" applyProtection="1">
      <alignment vertical="center"/>
      <protection locked="0"/>
    </xf>
    <xf numFmtId="3" fontId="9" fillId="0" borderId="43" xfId="2" applyNumberFormat="1" applyFont="1" applyBorder="1" applyAlignment="1" applyProtection="1">
      <alignment vertical="center"/>
      <protection locked="0"/>
    </xf>
    <xf numFmtId="3" fontId="9" fillId="0" borderId="51" xfId="2" applyNumberFormat="1" applyFont="1" applyBorder="1" applyAlignment="1" applyProtection="1">
      <alignment vertical="center"/>
      <protection locked="0"/>
    </xf>
    <xf numFmtId="3" fontId="9" fillId="0" borderId="52" xfId="2" applyNumberFormat="1" applyFont="1" applyBorder="1" applyAlignment="1" applyProtection="1">
      <alignment vertical="center"/>
      <protection locked="0"/>
    </xf>
    <xf numFmtId="3" fontId="9" fillId="0" borderId="53" xfId="2" applyNumberFormat="1" applyFont="1" applyBorder="1" applyAlignment="1" applyProtection="1">
      <alignment vertical="center"/>
      <protection locked="0"/>
    </xf>
    <xf numFmtId="3" fontId="9" fillId="0" borderId="54" xfId="2" applyNumberFormat="1" applyFont="1" applyBorder="1" applyAlignment="1" applyProtection="1">
      <alignment vertical="center"/>
      <protection locked="0"/>
    </xf>
    <xf numFmtId="3" fontId="9" fillId="0" borderId="55" xfId="2" applyNumberFormat="1" applyFont="1" applyBorder="1" applyAlignment="1" applyProtection="1">
      <alignment vertical="center"/>
      <protection locked="0"/>
    </xf>
    <xf numFmtId="3" fontId="9" fillId="0" borderId="56" xfId="2" applyNumberFormat="1" applyFont="1" applyBorder="1" applyAlignment="1" applyProtection="1">
      <alignment vertical="center"/>
      <protection locked="0"/>
    </xf>
    <xf numFmtId="3" fontId="9" fillId="0" borderId="47" xfId="2" applyNumberFormat="1" applyFont="1" applyBorder="1" applyAlignment="1" applyProtection="1">
      <alignment vertical="center"/>
      <protection locked="0"/>
    </xf>
    <xf numFmtId="3" fontId="9" fillId="0" borderId="42" xfId="2" applyNumberFormat="1" applyFont="1" applyFill="1" applyBorder="1" applyAlignment="1" applyProtection="1">
      <alignment vertical="center"/>
    </xf>
    <xf numFmtId="3" fontId="9" fillId="0" borderId="44" xfId="2" applyNumberFormat="1" applyFont="1" applyFill="1" applyBorder="1" applyAlignment="1" applyProtection="1">
      <alignment vertical="center"/>
    </xf>
    <xf numFmtId="176" fontId="12" fillId="0" borderId="0" xfId="2" applyFont="1" applyAlignment="1" applyProtection="1">
      <alignment horizontal="right"/>
    </xf>
    <xf numFmtId="176" fontId="9" fillId="0" borderId="57" xfId="2" applyFont="1" applyBorder="1" applyAlignment="1" applyProtection="1">
      <alignment horizontal="center"/>
    </xf>
    <xf numFmtId="176" fontId="9" fillId="0" borderId="58" xfId="2" applyFont="1" applyBorder="1" applyAlignment="1" applyProtection="1">
      <alignment horizontal="center" vertical="center" shrinkToFit="1"/>
    </xf>
    <xf numFmtId="176" fontId="9" fillId="0" borderId="14" xfId="2" applyFont="1" applyBorder="1" applyAlignment="1" applyProtection="1">
      <alignment horizontal="center" vertical="top"/>
    </xf>
    <xf numFmtId="3" fontId="9" fillId="0" borderId="11" xfId="2" applyNumberFormat="1" applyFont="1" applyBorder="1" applyAlignment="1" applyProtection="1">
      <alignment vertical="center"/>
      <protection locked="0"/>
    </xf>
    <xf numFmtId="3" fontId="9" fillId="0" borderId="12" xfId="2" applyNumberFormat="1" applyFont="1" applyBorder="1" applyAlignment="1" applyProtection="1">
      <alignment vertical="center"/>
      <protection locked="0"/>
    </xf>
    <xf numFmtId="3" fontId="9" fillId="0" borderId="13" xfId="2" applyNumberFormat="1" applyFont="1" applyBorder="1" applyAlignment="1" applyProtection="1">
      <alignment vertical="center"/>
      <protection locked="0"/>
    </xf>
    <xf numFmtId="3" fontId="9" fillId="0" borderId="13" xfId="2" applyNumberFormat="1" applyFont="1" applyFill="1" applyBorder="1" applyAlignment="1" applyProtection="1">
      <alignment vertical="center"/>
    </xf>
    <xf numFmtId="3" fontId="9" fillId="0" borderId="14" xfId="2" applyNumberFormat="1" applyFont="1" applyFill="1" applyBorder="1" applyAlignment="1" applyProtection="1">
      <alignment vertical="center"/>
    </xf>
    <xf numFmtId="3" fontId="9" fillId="0" borderId="58" xfId="2" applyNumberFormat="1" applyFont="1" applyBorder="1" applyAlignment="1" applyProtection="1">
      <alignment vertical="center"/>
      <protection locked="0"/>
    </xf>
    <xf numFmtId="3" fontId="9" fillId="0" borderId="59" xfId="2" applyNumberFormat="1" applyFont="1" applyBorder="1" applyAlignment="1" applyProtection="1">
      <alignment vertical="center"/>
      <protection locked="0"/>
    </xf>
    <xf numFmtId="3" fontId="9" fillId="0" borderId="60" xfId="2" applyNumberFormat="1" applyFont="1" applyBorder="1" applyAlignment="1" applyProtection="1">
      <alignment vertical="center"/>
      <protection locked="0"/>
    </xf>
    <xf numFmtId="3" fontId="9" fillId="0" borderId="61" xfId="2" applyNumberFormat="1" applyFont="1" applyBorder="1" applyAlignment="1" applyProtection="1">
      <alignment vertical="center"/>
      <protection locked="0"/>
    </xf>
    <xf numFmtId="3" fontId="9" fillId="0" borderId="62" xfId="2" applyNumberFormat="1" applyFont="1" applyBorder="1" applyAlignment="1" applyProtection="1">
      <alignment vertical="center"/>
      <protection locked="0"/>
    </xf>
    <xf numFmtId="3" fontId="9" fillId="0" borderId="63" xfId="2" applyNumberFormat="1" applyFont="1" applyBorder="1" applyAlignment="1" applyProtection="1">
      <alignment vertical="center"/>
      <protection locked="0"/>
    </xf>
    <xf numFmtId="3" fontId="9" fillId="0" borderId="64" xfId="2" applyNumberFormat="1" applyFont="1" applyBorder="1" applyAlignment="1" applyProtection="1">
      <alignment vertical="center"/>
      <protection locked="0"/>
    </xf>
    <xf numFmtId="3" fontId="9" fillId="0" borderId="65" xfId="2" applyNumberFormat="1" applyFont="1" applyBorder="1" applyAlignment="1" applyProtection="1">
      <alignment vertical="center"/>
      <protection locked="0"/>
    </xf>
    <xf numFmtId="3" fontId="9" fillId="0" borderId="66" xfId="2" applyNumberFormat="1" applyFont="1" applyBorder="1" applyAlignment="1" applyProtection="1">
      <alignment vertical="center"/>
      <protection locked="0"/>
    </xf>
    <xf numFmtId="3" fontId="9" fillId="0" borderId="67" xfId="2" applyNumberFormat="1" applyFont="1" applyBorder="1" applyAlignment="1" applyProtection="1">
      <alignment vertical="center"/>
      <protection locked="0"/>
    </xf>
    <xf numFmtId="3" fontId="9" fillId="0" borderId="68" xfId="2" applyNumberFormat="1" applyFont="1" applyBorder="1" applyAlignment="1" applyProtection="1">
      <alignment vertical="center"/>
      <protection locked="0"/>
    </xf>
    <xf numFmtId="3" fontId="9" fillId="0" borderId="69" xfId="2" applyNumberFormat="1" applyFont="1" applyBorder="1" applyAlignment="1" applyProtection="1">
      <alignment vertical="center"/>
      <protection locked="0"/>
    </xf>
    <xf numFmtId="3" fontId="9" fillId="0" borderId="70" xfId="2" applyNumberFormat="1" applyFont="1" applyBorder="1" applyAlignment="1" applyProtection="1">
      <alignment vertical="center"/>
      <protection locked="0"/>
    </xf>
    <xf numFmtId="3" fontId="9" fillId="0" borderId="71" xfId="2" applyNumberFormat="1" applyFont="1" applyBorder="1" applyAlignment="1" applyProtection="1">
      <alignment vertical="center"/>
      <protection locked="0"/>
    </xf>
    <xf numFmtId="3" fontId="9" fillId="0" borderId="14" xfId="2" applyNumberFormat="1" applyFont="1" applyBorder="1" applyAlignment="1" applyProtection="1">
      <alignment vertical="center"/>
      <protection locked="0"/>
    </xf>
    <xf numFmtId="3" fontId="9" fillId="0" borderId="58" xfId="2" applyNumberFormat="1" applyFont="1" applyFill="1" applyBorder="1" applyAlignment="1" applyProtection="1">
      <alignment vertical="center"/>
    </xf>
    <xf numFmtId="3" fontId="9" fillId="0" borderId="72" xfId="2" applyNumberFormat="1" applyFont="1" applyFill="1" applyBorder="1" applyAlignment="1" applyProtection="1">
      <alignment vertical="center"/>
    </xf>
    <xf numFmtId="49" fontId="12" fillId="0" borderId="0" xfId="2" applyNumberFormat="1" applyFont="1" applyAlignment="1" applyProtection="1">
      <alignment horizontal="center"/>
      <protection locked="0"/>
    </xf>
    <xf numFmtId="176" fontId="9" fillId="0" borderId="73" xfId="2" applyFont="1" applyBorder="1" applyAlignment="1" applyProtection="1">
      <alignment horizontal="center"/>
    </xf>
    <xf numFmtId="176" fontId="9" fillId="0" borderId="32" xfId="2" applyFont="1" applyBorder="1" applyAlignment="1" applyProtection="1">
      <alignment horizontal="center" vertical="center" shrinkToFit="1"/>
    </xf>
    <xf numFmtId="176" fontId="9" fillId="0" borderId="36" xfId="2" applyFont="1" applyBorder="1" applyAlignment="1" applyProtection="1">
      <alignment horizontal="center" vertical="top"/>
    </xf>
    <xf numFmtId="3" fontId="9" fillId="0" borderId="33" xfId="2" applyNumberFormat="1" applyFont="1" applyBorder="1" applyAlignment="1" applyProtection="1">
      <alignment vertical="center"/>
      <protection locked="0"/>
    </xf>
    <xf numFmtId="3" fontId="9" fillId="0" borderId="34" xfId="2" applyNumberFormat="1" applyFont="1" applyBorder="1" applyAlignment="1" applyProtection="1">
      <alignment vertical="center"/>
      <protection locked="0"/>
    </xf>
    <xf numFmtId="3" fontId="9" fillId="0" borderId="35" xfId="2" applyNumberFormat="1" applyFont="1" applyBorder="1" applyAlignment="1" applyProtection="1">
      <alignment vertical="center"/>
      <protection locked="0"/>
    </xf>
    <xf numFmtId="3" fontId="9" fillId="0" borderId="35" xfId="2" applyNumberFormat="1" applyFont="1" applyFill="1" applyBorder="1" applyAlignment="1" applyProtection="1">
      <alignment vertical="center"/>
    </xf>
    <xf numFmtId="3" fontId="9" fillId="0" borderId="36" xfId="2" applyNumberFormat="1" applyFont="1" applyFill="1" applyBorder="1" applyAlignment="1" applyProtection="1">
      <alignment vertical="center"/>
    </xf>
    <xf numFmtId="3" fontId="9" fillId="0" borderId="32" xfId="2" applyNumberFormat="1" applyFont="1" applyBorder="1" applyAlignment="1" applyProtection="1">
      <alignment vertical="center"/>
      <protection locked="0"/>
    </xf>
    <xf numFmtId="3" fontId="9" fillId="0" borderId="74" xfId="2" applyNumberFormat="1" applyFont="1" applyBorder="1" applyAlignment="1" applyProtection="1">
      <alignment vertical="center"/>
      <protection locked="0"/>
    </xf>
    <xf numFmtId="3" fontId="9" fillId="0" borderId="75" xfId="2" applyNumberFormat="1" applyFont="1" applyBorder="1" applyAlignment="1" applyProtection="1">
      <alignment vertical="center"/>
      <protection locked="0"/>
    </xf>
    <xf numFmtId="3" fontId="9" fillId="0" borderId="76" xfId="2" applyNumberFormat="1" applyFont="1" applyBorder="1" applyAlignment="1" applyProtection="1">
      <alignment vertical="center"/>
      <protection locked="0"/>
    </xf>
    <xf numFmtId="3" fontId="9" fillId="0" borderId="77" xfId="2" applyNumberFormat="1" applyFont="1" applyBorder="1" applyAlignment="1" applyProtection="1">
      <alignment vertical="center"/>
      <protection locked="0"/>
    </xf>
    <xf numFmtId="3" fontId="9" fillId="0" borderId="78" xfId="2" applyNumberFormat="1" applyFont="1" applyBorder="1" applyAlignment="1" applyProtection="1">
      <alignment vertical="center"/>
      <protection locked="0"/>
    </xf>
    <xf numFmtId="3" fontId="9" fillId="0" borderId="79" xfId="2" applyNumberFormat="1" applyFont="1" applyBorder="1" applyAlignment="1" applyProtection="1">
      <alignment vertical="center"/>
      <protection locked="0"/>
    </xf>
    <xf numFmtId="3" fontId="9" fillId="0" borderId="80" xfId="2" applyNumberFormat="1" applyFont="1" applyBorder="1" applyAlignment="1" applyProtection="1">
      <alignment vertical="center"/>
      <protection locked="0"/>
    </xf>
    <xf numFmtId="3" fontId="9" fillId="0" borderId="81" xfId="2" applyNumberFormat="1" applyFont="1" applyBorder="1" applyAlignment="1" applyProtection="1">
      <alignment vertical="center"/>
      <protection locked="0"/>
    </xf>
    <xf numFmtId="3" fontId="9" fillId="0" borderId="82" xfId="2" applyNumberFormat="1" applyFont="1" applyBorder="1" applyAlignment="1" applyProtection="1">
      <alignment vertical="center"/>
      <protection locked="0"/>
    </xf>
    <xf numFmtId="3" fontId="9" fillId="0" borderId="83" xfId="2" applyNumberFormat="1" applyFont="1" applyBorder="1" applyAlignment="1" applyProtection="1">
      <alignment vertical="center"/>
      <protection locked="0"/>
    </xf>
    <xf numFmtId="3" fontId="9" fillId="0" borderId="84" xfId="2" applyNumberFormat="1" applyFont="1" applyBorder="1" applyAlignment="1" applyProtection="1">
      <alignment vertical="center"/>
      <protection locked="0"/>
    </xf>
    <xf numFmtId="3" fontId="9" fillId="0" borderId="85" xfId="2" applyNumberFormat="1" applyFont="1" applyBorder="1" applyAlignment="1" applyProtection="1">
      <alignment vertical="center"/>
      <protection locked="0"/>
    </xf>
    <xf numFmtId="3" fontId="9" fillId="0" borderId="86" xfId="2" applyNumberFormat="1" applyFont="1" applyBorder="1" applyAlignment="1" applyProtection="1">
      <alignment vertical="center"/>
      <protection locked="0"/>
    </xf>
    <xf numFmtId="3" fontId="9" fillId="0" borderId="36" xfId="2" applyNumberFormat="1" applyFont="1" applyBorder="1" applyAlignment="1" applyProtection="1">
      <alignment vertical="center"/>
      <protection locked="0"/>
    </xf>
    <xf numFmtId="3" fontId="9" fillId="0" borderId="32" xfId="2" applyNumberFormat="1" applyFont="1" applyFill="1" applyBorder="1" applyAlignment="1" applyProtection="1">
      <alignment vertical="center"/>
    </xf>
    <xf numFmtId="3" fontId="9" fillId="0" borderId="45" xfId="2" applyNumberFormat="1" applyFont="1" applyFill="1" applyBorder="1" applyAlignment="1" applyProtection="1">
      <alignment vertical="center"/>
    </xf>
    <xf numFmtId="176" fontId="12" fillId="0" borderId="0" xfId="2" applyFont="1" applyProtection="1"/>
    <xf numFmtId="3" fontId="9" fillId="0" borderId="87" xfId="2" applyNumberFormat="1" applyFont="1" applyBorder="1" applyAlignment="1" applyProtection="1">
      <alignment vertical="center"/>
      <protection locked="0"/>
    </xf>
    <xf numFmtId="176" fontId="9" fillId="0" borderId="88" xfId="2" applyFont="1" applyBorder="1" applyProtection="1"/>
    <xf numFmtId="176" fontId="9" fillId="0" borderId="58" xfId="2" applyFont="1" applyBorder="1" applyAlignment="1" applyProtection="1">
      <alignment horizontal="center"/>
    </xf>
    <xf numFmtId="3" fontId="9" fillId="0" borderId="48" xfId="2" applyNumberFormat="1" applyFont="1" applyBorder="1" applyAlignment="1" applyProtection="1">
      <alignment horizontal="right" vertical="center"/>
      <protection locked="0"/>
    </xf>
    <xf numFmtId="3" fontId="9" fillId="0" borderId="49" xfId="2" applyNumberFormat="1" applyFont="1" applyBorder="1" applyAlignment="1" applyProtection="1">
      <alignment horizontal="right" vertical="center"/>
      <protection locked="0"/>
    </xf>
    <xf numFmtId="3" fontId="9" fillId="0" borderId="13" xfId="2" applyNumberFormat="1" applyFont="1" applyBorder="1" applyAlignment="1" applyProtection="1">
      <alignment horizontal="right" vertical="center"/>
      <protection locked="0"/>
    </xf>
    <xf numFmtId="3" fontId="9" fillId="0" borderId="12" xfId="2" applyNumberFormat="1" applyFont="1" applyBorder="1" applyAlignment="1" applyProtection="1">
      <alignment horizontal="right" vertical="center"/>
      <protection locked="0"/>
    </xf>
    <xf numFmtId="3" fontId="9" fillId="0" borderId="50" xfId="2" applyNumberFormat="1" applyFont="1" applyBorder="1" applyAlignment="1" applyProtection="1">
      <alignment horizontal="right" vertical="center"/>
      <protection locked="0"/>
    </xf>
    <xf numFmtId="3" fontId="9" fillId="0" borderId="42" xfId="2" applyNumberFormat="1" applyFont="1" applyBorder="1" applyAlignment="1" applyProtection="1">
      <alignment horizontal="right" vertical="center"/>
      <protection locked="0"/>
    </xf>
    <xf numFmtId="3" fontId="9" fillId="0" borderId="37" xfId="2" applyNumberFormat="1" applyFont="1" applyBorder="1" applyAlignment="1" applyProtection="1">
      <alignment horizontal="right" vertical="center"/>
      <protection locked="0"/>
    </xf>
    <xf numFmtId="3" fontId="9" fillId="0" borderId="38" xfId="2" applyNumberFormat="1" applyFont="1" applyBorder="1" applyAlignment="1" applyProtection="1">
      <alignment horizontal="right" vertical="center"/>
      <protection locked="0"/>
    </xf>
    <xf numFmtId="3" fontId="9" fillId="0" borderId="39" xfId="2" applyNumberFormat="1" applyFont="1" applyBorder="1" applyAlignment="1" applyProtection="1">
      <alignment horizontal="right" vertical="center"/>
      <protection locked="0"/>
    </xf>
    <xf numFmtId="3" fontId="9" fillId="0" borderId="40" xfId="2" applyNumberFormat="1" applyFont="1" applyBorder="1" applyAlignment="1" applyProtection="1">
      <alignment horizontal="right" vertical="center"/>
      <protection locked="0"/>
    </xf>
    <xf numFmtId="3" fontId="9" fillId="0" borderId="41" xfId="2" applyNumberFormat="1" applyFont="1" applyBorder="1" applyAlignment="1" applyProtection="1">
      <alignment horizontal="right" vertical="center"/>
      <protection locked="0"/>
    </xf>
    <xf numFmtId="3" fontId="9" fillId="0" borderId="43" xfId="2" applyNumberFormat="1" applyFont="1" applyBorder="1" applyAlignment="1" applyProtection="1">
      <alignment horizontal="right" vertical="center"/>
      <protection locked="0"/>
    </xf>
    <xf numFmtId="3" fontId="9" fillId="0" borderId="51" xfId="2" applyNumberFormat="1" applyFont="1" applyBorder="1" applyAlignment="1" applyProtection="1">
      <alignment horizontal="right" vertical="center"/>
      <protection locked="0"/>
    </xf>
    <xf numFmtId="3" fontId="9" fillId="0" borderId="52" xfId="2" applyNumberFormat="1" applyFont="1" applyBorder="1" applyAlignment="1" applyProtection="1">
      <alignment horizontal="right" vertical="center"/>
      <protection locked="0"/>
    </xf>
    <xf numFmtId="3" fontId="9" fillId="0" borderId="53" xfId="2" applyNumberFormat="1" applyFont="1" applyBorder="1" applyAlignment="1" applyProtection="1">
      <alignment horizontal="right" vertical="center"/>
      <protection locked="0"/>
    </xf>
    <xf numFmtId="3" fontId="9" fillId="0" borderId="54" xfId="2" applyNumberFormat="1" applyFont="1" applyBorder="1" applyAlignment="1" applyProtection="1">
      <alignment horizontal="right" vertical="center"/>
      <protection locked="0"/>
    </xf>
    <xf numFmtId="3" fontId="9" fillId="0" borderId="55" xfId="2" applyNumberFormat="1" applyFont="1" applyBorder="1" applyAlignment="1" applyProtection="1">
      <alignment horizontal="right" vertical="center"/>
      <protection locked="0"/>
    </xf>
    <xf numFmtId="3" fontId="9" fillId="0" borderId="87" xfId="2" applyNumberFormat="1" applyFont="1" applyBorder="1" applyAlignment="1" applyProtection="1">
      <alignment horizontal="right" vertical="center"/>
      <protection locked="0"/>
    </xf>
    <xf numFmtId="3" fontId="9" fillId="0" borderId="56" xfId="2" applyNumberFormat="1" applyFont="1" applyBorder="1" applyAlignment="1" applyProtection="1">
      <alignment horizontal="right" vertical="center"/>
      <protection locked="0"/>
    </xf>
    <xf numFmtId="3" fontId="9" fillId="0" borderId="47" xfId="2" applyNumberFormat="1" applyFont="1" applyBorder="1" applyAlignment="1" applyProtection="1">
      <alignment horizontal="right" vertical="center"/>
      <protection locked="0"/>
    </xf>
    <xf numFmtId="176" fontId="9" fillId="0" borderId="0" xfId="2" applyFont="1" applyAlignment="1" applyProtection="1">
      <alignment horizontal="right"/>
    </xf>
    <xf numFmtId="176" fontId="9" fillId="0" borderId="14" xfId="2" applyFont="1" applyBorder="1" applyAlignment="1" applyProtection="1">
      <alignment horizontal="center"/>
    </xf>
    <xf numFmtId="3" fontId="9" fillId="0" borderId="89" xfId="2" applyNumberFormat="1" applyFont="1" applyFill="1" applyBorder="1" applyAlignment="1" applyProtection="1">
      <alignment vertical="center"/>
    </xf>
    <xf numFmtId="3" fontId="9" fillId="0" borderId="11" xfId="2" applyNumberFormat="1" applyFont="1" applyFill="1" applyBorder="1" applyAlignment="1" applyProtection="1">
      <alignment vertical="center"/>
    </xf>
    <xf numFmtId="3" fontId="9" fillId="0" borderId="90" xfId="2" applyNumberFormat="1" applyFont="1" applyFill="1" applyBorder="1" applyAlignment="1" applyProtection="1">
      <alignment vertical="center"/>
    </xf>
    <xf numFmtId="3" fontId="9" fillId="0" borderId="91" xfId="2" applyNumberFormat="1" applyFont="1" applyFill="1" applyBorder="1" applyAlignment="1" applyProtection="1">
      <alignment vertical="center"/>
    </xf>
    <xf numFmtId="3" fontId="9" fillId="0" borderId="92" xfId="2" applyNumberFormat="1" applyFont="1" applyFill="1" applyBorder="1" applyAlignment="1" applyProtection="1">
      <alignment vertical="center"/>
    </xf>
    <xf numFmtId="3" fontId="9" fillId="0" borderId="93" xfId="2" applyNumberFormat="1" applyFont="1" applyFill="1" applyBorder="1" applyAlignment="1" applyProtection="1">
      <alignment vertical="center"/>
    </xf>
    <xf numFmtId="3" fontId="9" fillId="0" borderId="94" xfId="2" applyNumberFormat="1" applyFont="1" applyFill="1" applyBorder="1" applyAlignment="1" applyProtection="1">
      <alignment vertical="center"/>
    </xf>
    <xf numFmtId="3" fontId="9" fillId="0" borderId="12" xfId="2" applyNumberFormat="1" applyFont="1" applyFill="1" applyBorder="1" applyAlignment="1" applyProtection="1">
      <alignment vertical="center"/>
    </xf>
    <xf numFmtId="3" fontId="9" fillId="0" borderId="95" xfId="2" applyNumberFormat="1" applyFont="1" applyFill="1" applyBorder="1" applyAlignment="1" applyProtection="1">
      <alignment vertical="center"/>
    </xf>
    <xf numFmtId="3" fontId="9" fillId="0" borderId="96" xfId="2" applyNumberFormat="1" applyFont="1" applyFill="1" applyBorder="1" applyAlignment="1" applyProtection="1">
      <alignment vertical="center"/>
    </xf>
    <xf numFmtId="3" fontId="9" fillId="0" borderId="97" xfId="2" applyNumberFormat="1" applyFont="1" applyFill="1" applyBorder="1" applyAlignment="1" applyProtection="1">
      <alignment vertical="center"/>
    </xf>
    <xf numFmtId="3" fontId="9" fillId="0" borderId="98" xfId="2" applyNumberFormat="1" applyFont="1" applyFill="1" applyBorder="1" applyAlignment="1" applyProtection="1">
      <alignment vertical="center"/>
    </xf>
    <xf numFmtId="3" fontId="9" fillId="0" borderId="99" xfId="2" applyNumberFormat="1" applyFont="1" applyFill="1" applyBorder="1" applyAlignment="1" applyProtection="1">
      <alignment vertical="center"/>
    </xf>
    <xf numFmtId="3" fontId="9" fillId="0" borderId="100" xfId="2" applyNumberFormat="1" applyFont="1" applyFill="1" applyBorder="1" applyAlignment="1" applyProtection="1">
      <alignment vertical="center"/>
    </xf>
    <xf numFmtId="3" fontId="9" fillId="0" borderId="101" xfId="2" applyNumberFormat="1" applyFont="1" applyFill="1" applyBorder="1" applyAlignment="1" applyProtection="1">
      <alignment vertical="center"/>
    </xf>
    <xf numFmtId="3" fontId="9" fillId="0" borderId="102" xfId="2" applyNumberFormat="1" applyFont="1" applyFill="1" applyBorder="1" applyAlignment="1" applyProtection="1">
      <alignment vertical="center"/>
    </xf>
    <xf numFmtId="176" fontId="9" fillId="0" borderId="0" xfId="2" quotePrefix="1" applyFont="1" applyFill="1" applyAlignment="1" applyProtection="1">
      <alignment horizontal="center"/>
    </xf>
    <xf numFmtId="176" fontId="9" fillId="0" borderId="73" xfId="2" applyFont="1" applyBorder="1" applyProtection="1"/>
    <xf numFmtId="176" fontId="9" fillId="0" borderId="36" xfId="2" applyFont="1" applyBorder="1" applyProtection="1"/>
    <xf numFmtId="3" fontId="9" fillId="0" borderId="103" xfId="2" applyNumberFormat="1" applyFont="1" applyFill="1" applyBorder="1" applyAlignment="1" applyProtection="1">
      <alignment vertical="center"/>
    </xf>
    <xf numFmtId="3" fontId="9" fillId="0" borderId="33" xfId="2" applyNumberFormat="1" applyFont="1" applyFill="1" applyBorder="1" applyAlignment="1" applyProtection="1">
      <alignment vertical="center"/>
    </xf>
    <xf numFmtId="3" fontId="9" fillId="0" borderId="104" xfId="2" applyNumberFormat="1" applyFont="1" applyFill="1" applyBorder="1" applyAlignment="1" applyProtection="1">
      <alignment vertical="center"/>
    </xf>
    <xf numFmtId="3" fontId="9" fillId="0" borderId="105" xfId="2" applyNumberFormat="1" applyFont="1" applyFill="1" applyBorder="1" applyAlignment="1" applyProtection="1">
      <alignment vertical="center"/>
    </xf>
    <xf numFmtId="3" fontId="9" fillId="0" borderId="106" xfId="2" applyNumberFormat="1" applyFont="1" applyFill="1" applyBorder="1" applyAlignment="1" applyProtection="1">
      <alignment vertical="center"/>
    </xf>
    <xf numFmtId="3" fontId="9" fillId="0" borderId="107" xfId="2" applyNumberFormat="1" applyFont="1" applyFill="1" applyBorder="1" applyAlignment="1" applyProtection="1">
      <alignment vertical="center"/>
    </xf>
    <xf numFmtId="3" fontId="9" fillId="0" borderId="108" xfId="2" applyNumberFormat="1" applyFont="1" applyFill="1" applyBorder="1" applyAlignment="1" applyProtection="1">
      <alignment vertical="center"/>
    </xf>
    <xf numFmtId="3" fontId="9" fillId="0" borderId="34" xfId="2" applyNumberFormat="1" applyFont="1" applyFill="1" applyBorder="1" applyAlignment="1" applyProtection="1">
      <alignment vertical="center"/>
    </xf>
    <xf numFmtId="3" fontId="9" fillId="0" borderId="109" xfId="2" applyNumberFormat="1" applyFont="1" applyFill="1" applyBorder="1" applyAlignment="1" applyProtection="1">
      <alignment vertical="center"/>
    </xf>
    <xf numFmtId="3" fontId="9" fillId="0" borderId="110" xfId="2" applyNumberFormat="1" applyFont="1" applyFill="1" applyBorder="1" applyAlignment="1" applyProtection="1">
      <alignment vertical="center"/>
    </xf>
    <xf numFmtId="3" fontId="9" fillId="0" borderId="111" xfId="2" applyNumberFormat="1" applyFont="1" applyFill="1" applyBorder="1" applyAlignment="1" applyProtection="1">
      <alignment vertical="center"/>
    </xf>
    <xf numFmtId="3" fontId="9" fillId="0" borderId="112" xfId="2" applyNumberFormat="1" applyFont="1" applyFill="1" applyBorder="1" applyAlignment="1" applyProtection="1">
      <alignment vertical="center"/>
    </xf>
    <xf numFmtId="3" fontId="9" fillId="0" borderId="113" xfId="2" applyNumberFormat="1" applyFont="1" applyFill="1" applyBorder="1" applyAlignment="1" applyProtection="1">
      <alignment vertical="center"/>
    </xf>
    <xf numFmtId="3" fontId="9" fillId="0" borderId="114" xfId="2" applyNumberFormat="1" applyFont="1" applyFill="1" applyBorder="1" applyAlignment="1" applyProtection="1">
      <alignment vertical="center"/>
    </xf>
    <xf numFmtId="3" fontId="9" fillId="0" borderId="115" xfId="2" applyNumberFormat="1" applyFont="1" applyFill="1" applyBorder="1" applyAlignment="1" applyProtection="1">
      <alignment vertical="center"/>
    </xf>
    <xf numFmtId="3" fontId="9" fillId="0" borderId="116" xfId="2" applyNumberFormat="1" applyFont="1" applyFill="1" applyBorder="1" applyAlignment="1" applyProtection="1">
      <alignment vertical="center"/>
    </xf>
    <xf numFmtId="176" fontId="9" fillId="0" borderId="57" xfId="2" applyFont="1" applyBorder="1" applyProtection="1"/>
    <xf numFmtId="176" fontId="9" fillId="0" borderId="58" xfId="2" applyFont="1" applyBorder="1" applyAlignment="1" applyProtection="1">
      <alignment horizontal="center" vertical="center"/>
    </xf>
    <xf numFmtId="176" fontId="9" fillId="0" borderId="14" xfId="2" applyFont="1" applyBorder="1" applyAlignment="1" applyProtection="1">
      <alignment horizontal="right"/>
    </xf>
    <xf numFmtId="3" fontId="9" fillId="0" borderId="117" xfId="2" applyNumberFormat="1" applyFont="1" applyBorder="1" applyAlignment="1" applyProtection="1">
      <alignment vertical="center"/>
      <protection locked="0"/>
    </xf>
    <xf numFmtId="3" fontId="9" fillId="0" borderId="118" xfId="2" applyNumberFormat="1" applyFont="1" applyBorder="1" applyAlignment="1" applyProtection="1">
      <alignment vertical="center"/>
      <protection locked="0"/>
    </xf>
    <xf numFmtId="3" fontId="9" fillId="0" borderId="50" xfId="2" applyNumberFormat="1" applyFont="1" applyBorder="1" applyAlignment="1" applyProtection="1">
      <alignment horizontal="center" vertical="center"/>
    </xf>
    <xf numFmtId="3" fontId="9" fillId="0" borderId="47" xfId="2" applyNumberFormat="1" applyFont="1" applyBorder="1" applyAlignment="1" applyProtection="1">
      <alignment horizontal="center" vertical="center"/>
    </xf>
    <xf numFmtId="3" fontId="9" fillId="0" borderId="42" xfId="2" applyNumberFormat="1" applyFont="1" applyBorder="1" applyAlignment="1" applyProtection="1">
      <alignment horizontal="center" vertical="center"/>
    </xf>
    <xf numFmtId="3" fontId="9" fillId="0" borderId="44" xfId="2" applyNumberFormat="1" applyFont="1" applyBorder="1" applyAlignment="1" applyProtection="1">
      <alignment horizontal="center" vertical="center"/>
    </xf>
    <xf numFmtId="176" fontId="9" fillId="0" borderId="119" xfId="2" applyFont="1" applyBorder="1" applyProtection="1"/>
    <xf numFmtId="176" fontId="9" fillId="0" borderId="120" xfId="2" applyFont="1" applyBorder="1" applyAlignment="1" applyProtection="1">
      <alignment horizontal="center" vertical="center"/>
    </xf>
    <xf numFmtId="176" fontId="9" fillId="0" borderId="121" xfId="2" applyFont="1" applyBorder="1" applyAlignment="1" applyProtection="1">
      <alignment horizontal="right"/>
    </xf>
    <xf numFmtId="3" fontId="9" fillId="0" borderId="122" xfId="2" applyNumberFormat="1" applyFont="1" applyFill="1" applyBorder="1" applyAlignment="1" applyProtection="1">
      <alignment vertical="center"/>
    </xf>
    <xf numFmtId="3" fontId="9" fillId="0" borderId="123" xfId="2" applyNumberFormat="1" applyFont="1" applyFill="1" applyBorder="1" applyAlignment="1" applyProtection="1">
      <alignment vertical="center"/>
    </xf>
    <xf numFmtId="3" fontId="9" fillId="0" borderId="124" xfId="2" applyNumberFormat="1" applyFont="1" applyFill="1" applyBorder="1" applyAlignment="1" applyProtection="1">
      <alignment vertical="center"/>
    </xf>
    <xf numFmtId="3" fontId="9" fillId="0" borderId="121" xfId="2" applyNumberFormat="1" applyFont="1" applyFill="1" applyBorder="1" applyAlignment="1" applyProtection="1">
      <alignment vertical="center"/>
    </xf>
    <xf numFmtId="3" fontId="9" fillId="0" borderId="120" xfId="2" applyNumberFormat="1" applyFont="1" applyFill="1" applyBorder="1" applyAlignment="1" applyProtection="1">
      <alignment vertical="center"/>
    </xf>
    <xf numFmtId="3" fontId="9" fillId="0" borderId="125" xfId="2" applyNumberFormat="1" applyFont="1" applyFill="1" applyBorder="1" applyAlignment="1" applyProtection="1">
      <alignment vertical="center"/>
    </xf>
    <xf numFmtId="3" fontId="9" fillId="0" borderId="126" xfId="2" applyNumberFormat="1" applyFont="1" applyFill="1" applyBorder="1" applyAlignment="1" applyProtection="1">
      <alignment vertical="center"/>
    </xf>
    <xf numFmtId="3" fontId="9" fillId="0" borderId="127" xfId="2" applyNumberFormat="1" applyFont="1" applyFill="1" applyBorder="1" applyAlignment="1" applyProtection="1">
      <alignment vertical="center"/>
    </xf>
    <xf numFmtId="3" fontId="9" fillId="0" borderId="128" xfId="2" applyNumberFormat="1" applyFont="1" applyFill="1" applyBorder="1" applyAlignment="1" applyProtection="1">
      <alignment vertical="center"/>
    </xf>
    <xf numFmtId="38" fontId="9" fillId="0" borderId="129" xfId="1" applyFont="1" applyFill="1" applyBorder="1" applyAlignment="1" applyProtection="1">
      <alignment vertical="center"/>
    </xf>
    <xf numFmtId="38" fontId="9" fillId="0" borderId="126" xfId="1" applyFont="1" applyFill="1" applyBorder="1" applyAlignment="1" applyProtection="1">
      <alignment vertical="center"/>
    </xf>
    <xf numFmtId="3" fontId="9" fillId="0" borderId="130" xfId="2" applyNumberFormat="1" applyFont="1" applyFill="1" applyBorder="1" applyAlignment="1" applyProtection="1">
      <alignment vertical="center"/>
    </xf>
    <xf numFmtId="3" fontId="9" fillId="0" borderId="131" xfId="2" applyNumberFormat="1" applyFont="1" applyFill="1" applyBorder="1" applyAlignment="1" applyProtection="1">
      <alignment vertical="center"/>
    </xf>
    <xf numFmtId="3" fontId="9" fillId="0" borderId="132" xfId="2" applyNumberFormat="1" applyFont="1" applyFill="1" applyBorder="1" applyAlignment="1" applyProtection="1">
      <alignment vertical="center"/>
    </xf>
    <xf numFmtId="38" fontId="9" fillId="0" borderId="133" xfId="1" applyFont="1" applyFill="1" applyBorder="1" applyAlignment="1" applyProtection="1">
      <alignment vertical="center"/>
    </xf>
    <xf numFmtId="38" fontId="9" fillId="0" borderId="134" xfId="1" applyFont="1" applyFill="1" applyBorder="1" applyAlignment="1" applyProtection="1">
      <alignment vertical="center"/>
    </xf>
    <xf numFmtId="3" fontId="9" fillId="0" borderId="135" xfId="2" applyNumberFormat="1" applyFont="1" applyFill="1" applyBorder="1" applyAlignment="1" applyProtection="1">
      <alignment vertical="center"/>
    </xf>
    <xf numFmtId="3" fontId="9" fillId="0" borderId="136" xfId="2" applyNumberFormat="1" applyFont="1" applyFill="1" applyBorder="1" applyAlignment="1" applyProtection="1">
      <alignment vertical="center"/>
    </xf>
    <xf numFmtId="3" fontId="9" fillId="0" borderId="137" xfId="2" applyNumberFormat="1" applyFont="1" applyFill="1" applyBorder="1" applyAlignment="1" applyProtection="1">
      <alignment vertical="center"/>
    </xf>
    <xf numFmtId="3" fontId="9" fillId="0" borderId="138" xfId="2" applyNumberFormat="1" applyFont="1" applyFill="1" applyBorder="1" applyAlignment="1" applyProtection="1">
      <alignment vertical="center"/>
    </xf>
    <xf numFmtId="176" fontId="9" fillId="0" borderId="0" xfId="2" applyFont="1" applyBorder="1" applyAlignment="1" applyProtection="1">
      <alignment horizontal="right"/>
    </xf>
    <xf numFmtId="3" fontId="9" fillId="0" borderId="0" xfId="2" applyNumberFormat="1" applyFont="1" applyBorder="1" applyAlignment="1" applyProtection="1">
      <alignment vertical="center"/>
    </xf>
    <xf numFmtId="3" fontId="9" fillId="0" borderId="0" xfId="2" applyNumberFormat="1" applyFont="1" applyAlignment="1" applyProtection="1">
      <alignment vertical="center"/>
    </xf>
    <xf numFmtId="38" fontId="9" fillId="0" borderId="0" xfId="1" applyFont="1" applyBorder="1" applyAlignment="1" applyProtection="1">
      <alignment vertical="center"/>
    </xf>
    <xf numFmtId="3" fontId="6" fillId="0" borderId="0" xfId="2" quotePrefix="1" applyNumberFormat="1" applyFont="1" applyAlignment="1" applyProtection="1">
      <alignment horizontal="center"/>
    </xf>
    <xf numFmtId="176" fontId="9" fillId="0" borderId="139" xfId="2" applyFont="1" applyBorder="1" applyAlignment="1" applyProtection="1">
      <alignment horizontal="center" vertical="center"/>
    </xf>
    <xf numFmtId="176" fontId="9" fillId="0" borderId="140" xfId="2" applyFont="1" applyBorder="1" applyAlignment="1" applyProtection="1">
      <alignment horizontal="center" vertical="center"/>
    </xf>
    <xf numFmtId="176" fontId="9" fillId="0" borderId="141" xfId="2" applyFont="1" applyBorder="1" applyAlignment="1" applyProtection="1">
      <alignment horizontal="center" vertical="center"/>
    </xf>
    <xf numFmtId="176" fontId="9" fillId="0" borderId="142" xfId="2" applyFont="1" applyBorder="1" applyAlignment="1" applyProtection="1">
      <alignment horizontal="center" vertical="center" wrapText="1"/>
    </xf>
    <xf numFmtId="176" fontId="9" fillId="0" borderId="141" xfId="2" applyFont="1" applyBorder="1" applyAlignment="1" applyProtection="1">
      <alignment horizontal="center" vertical="center" wrapText="1"/>
    </xf>
    <xf numFmtId="176" fontId="9" fillId="0" borderId="1" xfId="2" applyFont="1" applyBorder="1" applyAlignment="1" applyProtection="1">
      <alignment horizontal="center" vertical="center"/>
    </xf>
    <xf numFmtId="3" fontId="6" fillId="0" borderId="0" xfId="2" applyNumberFormat="1" applyFont="1" applyAlignment="1" applyProtection="1">
      <alignment horizontal="center"/>
    </xf>
    <xf numFmtId="176" fontId="9" fillId="0" borderId="143" xfId="2" applyFont="1" applyBorder="1" applyAlignment="1" applyProtection="1">
      <alignment horizontal="center" vertical="center"/>
    </xf>
    <xf numFmtId="176" fontId="9" fillId="0" borderId="22" xfId="2" applyFont="1" applyBorder="1" applyAlignment="1" applyProtection="1">
      <alignment horizontal="center" vertical="center" wrapText="1"/>
    </xf>
    <xf numFmtId="176" fontId="9" fillId="0" borderId="0" xfId="2" applyFont="1" applyBorder="1" applyAlignment="1" applyProtection="1">
      <alignment horizontal="center" vertical="center" wrapText="1"/>
    </xf>
    <xf numFmtId="176" fontId="9" fillId="0" borderId="9" xfId="2" applyFont="1" applyBorder="1" applyAlignment="1" applyProtection="1">
      <alignment horizontal="center" vertical="center"/>
    </xf>
    <xf numFmtId="176" fontId="9" fillId="0" borderId="144" xfId="2" applyFont="1" applyBorder="1" applyAlignment="1" applyProtection="1">
      <alignment horizontal="center" vertical="center"/>
    </xf>
    <xf numFmtId="176" fontId="9" fillId="0" borderId="33" xfId="2" applyFont="1" applyBorder="1" applyAlignment="1" applyProtection="1">
      <alignment horizontal="center" vertical="center" wrapText="1"/>
    </xf>
    <xf numFmtId="176" fontId="9" fillId="0" borderId="32" xfId="2" applyFont="1" applyBorder="1" applyAlignment="1" applyProtection="1">
      <alignment horizontal="center" vertical="center" wrapText="1"/>
    </xf>
    <xf numFmtId="176" fontId="9" fillId="0" borderId="73" xfId="2" applyFont="1" applyBorder="1" applyAlignment="1" applyProtection="1">
      <alignment horizontal="center" vertical="center"/>
    </xf>
    <xf numFmtId="176" fontId="4" fillId="0" borderId="0" xfId="2" applyFont="1" applyAlignment="1" applyProtection="1">
      <alignment horizontal="center"/>
    </xf>
    <xf numFmtId="3" fontId="9" fillId="0" borderId="44" xfId="2" applyNumberFormat="1" applyFont="1" applyBorder="1" applyAlignment="1" applyProtection="1">
      <alignment vertical="center"/>
      <protection locked="0"/>
    </xf>
    <xf numFmtId="176" fontId="9" fillId="0" borderId="11" xfId="2" applyFont="1" applyBorder="1" applyAlignment="1" applyProtection="1">
      <alignment horizontal="center"/>
    </xf>
    <xf numFmtId="176" fontId="9" fillId="0" borderId="13" xfId="2" applyFont="1" applyBorder="1" applyAlignment="1" applyProtection="1">
      <alignment horizontal="center"/>
    </xf>
    <xf numFmtId="176" fontId="9" fillId="0" borderId="58" xfId="2" applyFont="1" applyBorder="1" applyAlignment="1" applyProtection="1">
      <alignment horizontal="center" vertical="top"/>
    </xf>
    <xf numFmtId="176" fontId="9" fillId="0" borderId="57" xfId="2" applyFont="1" applyBorder="1" applyAlignment="1" applyProtection="1">
      <alignment horizontal="right"/>
    </xf>
    <xf numFmtId="3" fontId="9" fillId="0" borderId="58" xfId="2" applyNumberFormat="1" applyFont="1" applyBorder="1" applyAlignment="1" applyProtection="1">
      <alignment vertical="top"/>
      <protection locked="0"/>
    </xf>
    <xf numFmtId="3" fontId="9" fillId="0" borderId="145" xfId="2" applyNumberFormat="1" applyFont="1" applyBorder="1" applyAlignment="1" applyProtection="1">
      <alignment vertical="top"/>
      <protection locked="0"/>
    </xf>
    <xf numFmtId="3" fontId="9" fillId="0" borderId="46" xfId="2" applyNumberFormat="1" applyFont="1" applyBorder="1" applyAlignment="1" applyProtection="1">
      <alignment vertical="center"/>
      <protection locked="0"/>
    </xf>
    <xf numFmtId="3" fontId="9" fillId="0" borderId="146" xfId="2" applyNumberFormat="1" applyFont="1" applyBorder="1" applyAlignment="1" applyProtection="1">
      <alignment vertical="center"/>
      <protection locked="0"/>
    </xf>
    <xf numFmtId="3" fontId="9" fillId="0" borderId="147" xfId="2" applyNumberFormat="1" applyFont="1" applyBorder="1" applyAlignment="1" applyProtection="1">
      <alignment vertical="center"/>
      <protection locked="0"/>
    </xf>
    <xf numFmtId="3" fontId="9" fillId="0" borderId="46" xfId="2" applyNumberFormat="1" applyFont="1" applyBorder="1" applyAlignment="1" applyProtection="1">
      <alignment horizontal="right" vertical="center"/>
      <protection locked="0"/>
    </xf>
    <xf numFmtId="3" fontId="9" fillId="0" borderId="37" xfId="2" applyNumberFormat="1" applyFont="1" applyBorder="1" applyAlignment="1">
      <alignment vertical="center"/>
    </xf>
    <xf numFmtId="3" fontId="9" fillId="0" borderId="47" xfId="2" applyNumberFormat="1" applyFont="1" applyBorder="1" applyAlignment="1">
      <alignment vertical="center"/>
    </xf>
    <xf numFmtId="3" fontId="9" fillId="0" borderId="73" xfId="2" applyNumberFormat="1" applyFont="1" applyBorder="1" applyAlignment="1">
      <alignment vertical="center"/>
    </xf>
    <xf numFmtId="3" fontId="9" fillId="0" borderId="45" xfId="2" applyNumberFormat="1" applyFont="1" applyBorder="1" applyAlignment="1">
      <alignment vertical="center"/>
    </xf>
    <xf numFmtId="49" fontId="9" fillId="0" borderId="22" xfId="2" applyNumberFormat="1" applyFont="1" applyFill="1" applyBorder="1" applyAlignment="1" applyProtection="1">
      <alignment horizontal="center" vertical="center"/>
      <protection locked="0"/>
    </xf>
    <xf numFmtId="3" fontId="9" fillId="0" borderId="46" xfId="2" applyNumberFormat="1" applyFont="1" applyBorder="1" applyAlignment="1">
      <alignment vertical="center"/>
    </xf>
    <xf numFmtId="3" fontId="9" fillId="0" borderId="44" xfId="2" applyNumberFormat="1" applyFont="1" applyBorder="1" applyAlignment="1">
      <alignment vertical="center"/>
    </xf>
    <xf numFmtId="176" fontId="9" fillId="0" borderId="22" xfId="2" applyFont="1" applyBorder="1" applyAlignment="1" applyProtection="1">
      <alignment horizontal="center"/>
    </xf>
    <xf numFmtId="3" fontId="9" fillId="0" borderId="148" xfId="2" applyNumberFormat="1" applyFont="1" applyBorder="1" applyAlignment="1" applyProtection="1">
      <alignment vertical="top"/>
      <protection locked="0"/>
    </xf>
    <xf numFmtId="3" fontId="9" fillId="0" borderId="149" xfId="2" applyNumberFormat="1" applyFont="1" applyBorder="1" applyAlignment="1" applyProtection="1">
      <alignment vertical="center"/>
      <protection locked="0"/>
    </xf>
    <xf numFmtId="3" fontId="9" fillId="0" borderId="150" xfId="2" applyNumberFormat="1" applyFont="1" applyBorder="1" applyAlignment="1" applyProtection="1">
      <alignment vertical="center"/>
      <protection locked="0"/>
    </xf>
    <xf numFmtId="3" fontId="9" fillId="0" borderId="151" xfId="2" applyNumberFormat="1" applyFont="1" applyBorder="1" applyAlignment="1" applyProtection="1">
      <alignment vertical="center"/>
      <protection locked="0"/>
    </xf>
    <xf numFmtId="3" fontId="9" fillId="0" borderId="152" xfId="2" applyNumberFormat="1" applyFont="1" applyBorder="1" applyAlignment="1" applyProtection="1">
      <alignment vertical="center"/>
      <protection locked="0"/>
    </xf>
    <xf numFmtId="3" fontId="4" fillId="0" borderId="0" xfId="2" applyNumberFormat="1" applyFont="1" applyProtection="1"/>
    <xf numFmtId="3" fontId="9" fillId="0" borderId="153" xfId="2" applyNumberFormat="1" applyFont="1" applyBorder="1" applyAlignment="1" applyProtection="1">
      <alignment vertical="center"/>
      <protection locked="0"/>
    </xf>
    <xf numFmtId="3" fontId="9" fillId="0" borderId="37" xfId="2" applyNumberFormat="1" applyFont="1" applyFill="1" applyBorder="1" applyAlignment="1" applyProtection="1">
      <alignment vertical="center"/>
    </xf>
    <xf numFmtId="3" fontId="9" fillId="0" borderId="73" xfId="2" applyNumberFormat="1" applyFont="1" applyFill="1" applyBorder="1" applyAlignment="1" applyProtection="1">
      <alignment vertical="center"/>
    </xf>
    <xf numFmtId="3" fontId="9" fillId="0" borderId="46" xfId="2" applyNumberFormat="1" applyFont="1" applyFill="1" applyBorder="1" applyAlignment="1" applyProtection="1">
      <alignment vertical="center"/>
    </xf>
    <xf numFmtId="49" fontId="9" fillId="0" borderId="154" xfId="2" applyNumberFormat="1" applyFont="1" applyFill="1" applyBorder="1" applyAlignment="1" applyProtection="1">
      <alignment horizontal="center" vertical="center"/>
    </xf>
    <xf numFmtId="3" fontId="9" fillId="0" borderId="58" xfId="2" applyNumberFormat="1" applyFont="1" applyFill="1" applyBorder="1" applyAlignment="1" applyProtection="1">
      <alignment vertical="top"/>
    </xf>
    <xf numFmtId="3" fontId="9" fillId="0" borderId="155" xfId="2" applyNumberFormat="1" applyFont="1" applyFill="1" applyBorder="1" applyAlignment="1" applyProtection="1">
      <alignment horizontal="right" vertical="center"/>
    </xf>
    <xf numFmtId="3" fontId="9" fillId="0" borderId="156" xfId="2" applyNumberFormat="1" applyFont="1" applyFill="1" applyBorder="1" applyAlignment="1" applyProtection="1">
      <alignment horizontal="right" vertical="center"/>
    </xf>
    <xf numFmtId="3" fontId="9" fillId="0" borderId="42" xfId="2" applyNumberFormat="1" applyFont="1" applyFill="1" applyBorder="1" applyAlignment="1" applyProtection="1">
      <alignment horizontal="right" vertical="center"/>
    </xf>
    <xf numFmtId="3" fontId="9" fillId="0" borderId="49" xfId="2" applyNumberFormat="1" applyFont="1" applyFill="1" applyBorder="1" applyAlignment="1" applyProtection="1">
      <alignment horizontal="right" vertical="center"/>
    </xf>
    <xf numFmtId="3" fontId="9" fillId="0" borderId="50" xfId="2" applyNumberFormat="1" applyFont="1" applyFill="1" applyBorder="1" applyAlignment="1" applyProtection="1">
      <alignment horizontal="right" vertical="center"/>
    </xf>
    <xf numFmtId="3" fontId="9" fillId="0" borderId="38" xfId="2" applyNumberFormat="1" applyFont="1" applyFill="1" applyBorder="1" applyAlignment="1" applyProtection="1">
      <alignment vertical="center"/>
    </xf>
    <xf numFmtId="3" fontId="9" fillId="0" borderId="146" xfId="2" applyNumberFormat="1" applyFont="1" applyFill="1" applyBorder="1" applyAlignment="1" applyProtection="1">
      <alignment vertical="center"/>
    </xf>
    <xf numFmtId="3" fontId="9" fillId="0" borderId="149" xfId="2" applyNumberFormat="1" applyFont="1" applyFill="1" applyBorder="1" applyAlignment="1" applyProtection="1">
      <alignment vertical="center"/>
    </xf>
    <xf numFmtId="3" fontId="9" fillId="0" borderId="150" xfId="2" applyNumberFormat="1" applyFont="1" applyFill="1" applyBorder="1" applyAlignment="1" applyProtection="1">
      <alignment vertical="center"/>
    </xf>
    <xf numFmtId="3" fontId="9" fillId="0" borderId="151" xfId="2" applyNumberFormat="1" applyFont="1" applyFill="1" applyBorder="1" applyAlignment="1" applyProtection="1">
      <alignment vertical="center"/>
    </xf>
    <xf numFmtId="3" fontId="9" fillId="0" borderId="43" xfId="2" applyNumberFormat="1" applyFont="1" applyFill="1" applyBorder="1" applyAlignment="1" applyProtection="1">
      <alignment vertical="center"/>
    </xf>
    <xf numFmtId="3" fontId="9" fillId="0" borderId="152" xfId="2" applyNumberFormat="1" applyFont="1" applyFill="1" applyBorder="1" applyAlignment="1" applyProtection="1">
      <alignment vertical="center"/>
    </xf>
    <xf numFmtId="49" fontId="9" fillId="0" borderId="157" xfId="2" applyNumberFormat="1" applyFont="1" applyFill="1" applyBorder="1" applyAlignment="1" applyProtection="1">
      <alignment horizontal="center" vertical="center"/>
    </xf>
    <xf numFmtId="176" fontId="9" fillId="0" borderId="158" xfId="2" applyFont="1" applyBorder="1" applyAlignment="1" applyProtection="1">
      <alignment horizontal="center"/>
    </xf>
    <xf numFmtId="176" fontId="9" fillId="0" borderId="159" xfId="2" applyFont="1" applyBorder="1" applyAlignment="1" applyProtection="1">
      <alignment horizontal="center" vertical="top"/>
    </xf>
    <xf numFmtId="176" fontId="9" fillId="0" borderId="119" xfId="2" applyFont="1" applyBorder="1" applyAlignment="1" applyProtection="1">
      <alignment horizontal="right"/>
    </xf>
    <xf numFmtId="3" fontId="9" fillId="0" borderId="120" xfId="2" applyNumberFormat="1" applyFont="1" applyFill="1" applyBorder="1" applyAlignment="1" applyProtection="1">
      <alignment vertical="top"/>
    </xf>
    <xf numFmtId="3" fontId="9" fillId="0" borderId="160" xfId="2" applyNumberFormat="1" applyFont="1" applyFill="1" applyBorder="1" applyAlignment="1" applyProtection="1">
      <alignment horizontal="right" vertical="center"/>
    </xf>
    <xf numFmtId="3" fontId="9" fillId="0" borderId="161" xfId="2" applyNumberFormat="1" applyFont="1" applyFill="1" applyBorder="1" applyAlignment="1" applyProtection="1">
      <alignment horizontal="right" vertical="center"/>
    </xf>
    <xf numFmtId="3" fontId="9" fillId="0" borderId="120" xfId="2" applyNumberFormat="1" applyFont="1" applyFill="1" applyBorder="1" applyAlignment="1" applyProtection="1">
      <alignment horizontal="right" vertical="center"/>
    </xf>
    <xf numFmtId="3" fontId="9" fillId="0" borderId="123" xfId="2" applyNumberFormat="1" applyFont="1" applyFill="1" applyBorder="1" applyAlignment="1" applyProtection="1">
      <alignment horizontal="right" vertical="center"/>
    </xf>
    <xf numFmtId="3" fontId="9" fillId="0" borderId="124" xfId="2" applyNumberFormat="1" applyFont="1" applyFill="1" applyBorder="1" applyAlignment="1" applyProtection="1">
      <alignment horizontal="right" vertical="center"/>
    </xf>
    <xf numFmtId="3" fontId="9" fillId="0" borderId="158" xfId="2" applyNumberFormat="1" applyFont="1" applyFill="1" applyBorder="1" applyAlignment="1" applyProtection="1">
      <alignment vertical="center"/>
    </xf>
    <xf numFmtId="3" fontId="9" fillId="0" borderId="162" xfId="2" applyNumberFormat="1" applyFont="1" applyFill="1" applyBorder="1" applyAlignment="1" applyProtection="1">
      <alignment vertical="center"/>
    </xf>
    <xf numFmtId="3" fontId="9" fillId="0" borderId="163" xfId="2" applyNumberFormat="1" applyFont="1" applyFill="1" applyBorder="1" applyAlignment="1" applyProtection="1">
      <alignment vertical="center"/>
    </xf>
    <xf numFmtId="3" fontId="9" fillId="0" borderId="164" xfId="2" applyNumberFormat="1" applyFont="1" applyFill="1" applyBorder="1" applyAlignment="1" applyProtection="1">
      <alignment vertical="center"/>
    </xf>
    <xf numFmtId="3" fontId="9" fillId="0" borderId="165" xfId="2" applyNumberFormat="1" applyFont="1" applyFill="1" applyBorder="1" applyAlignment="1" applyProtection="1">
      <alignment vertical="center"/>
    </xf>
    <xf numFmtId="3" fontId="9" fillId="0" borderId="166" xfId="2" applyNumberFormat="1" applyFont="1" applyFill="1" applyBorder="1" applyAlignment="1" applyProtection="1">
      <alignment vertical="center"/>
    </xf>
    <xf numFmtId="3" fontId="9" fillId="0" borderId="167" xfId="2" applyNumberFormat="1" applyFont="1" applyFill="1" applyBorder="1" applyAlignment="1" applyProtection="1">
      <alignment vertical="center"/>
    </xf>
    <xf numFmtId="3" fontId="9" fillId="0" borderId="168" xfId="2" applyNumberFormat="1" applyFont="1" applyFill="1" applyBorder="1" applyAlignment="1" applyProtection="1">
      <alignment vertical="center"/>
    </xf>
    <xf numFmtId="3" fontId="9" fillId="0" borderId="159" xfId="2" applyNumberFormat="1" applyFont="1" applyFill="1" applyBorder="1" applyAlignment="1" applyProtection="1">
      <alignment vertical="center"/>
    </xf>
    <xf numFmtId="3" fontId="9" fillId="0" borderId="169" xfId="2" applyNumberFormat="1" applyFont="1" applyFill="1" applyBorder="1" applyAlignment="1" applyProtection="1">
      <alignment vertical="center"/>
    </xf>
    <xf numFmtId="3" fontId="9" fillId="0" borderId="170" xfId="2" applyNumberFormat="1" applyFont="1" applyFill="1" applyBorder="1" applyAlignment="1" applyProtection="1">
      <alignment vertical="center"/>
    </xf>
    <xf numFmtId="3" fontId="9" fillId="0" borderId="171" xfId="2" applyNumberFormat="1" applyFont="1" applyFill="1" applyBorder="1" applyAlignment="1" applyProtection="1">
      <alignment vertical="center"/>
    </xf>
    <xf numFmtId="3" fontId="9" fillId="0" borderId="172" xfId="2" applyNumberFormat="1" applyFont="1" applyFill="1" applyBorder="1" applyAlignment="1" applyProtection="1">
      <alignment vertical="center"/>
    </xf>
  </cellXfs>
  <cellStyles count="3">
    <cellStyle name="桁区切り_R4+34～38表" xfId="1"/>
    <cellStyle name="標準" xfId="0" builtinId="0"/>
    <cellStyle name="標準_R5+34～38表_2" xfId="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34925</xdr:colOff>
      <xdr:row>82</xdr:row>
      <xdr:rowOff>180975</xdr:rowOff>
    </xdr:from>
    <xdr:to xmlns:xdr="http://schemas.openxmlformats.org/drawingml/2006/spreadsheetDrawing">
      <xdr:col>0</xdr:col>
      <xdr:colOff>34925</xdr:colOff>
      <xdr:row>82</xdr:row>
      <xdr:rowOff>180975</xdr:rowOff>
    </xdr:to>
    <xdr:sp macro="" textlink="">
      <xdr:nvSpPr>
        <xdr:cNvPr id="2" name="Line 2"/>
        <xdr:cNvSpPr>
          <a:spLocks noChangeShapeType="1"/>
        </xdr:cNvSpPr>
      </xdr:nvSpPr>
      <xdr:spPr>
        <a:xfrm>
          <a:off x="34925" y="11325225"/>
          <a:ext cx="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0</xdr:col>
      <xdr:colOff>34925</xdr:colOff>
      <xdr:row>82</xdr:row>
      <xdr:rowOff>180975</xdr:rowOff>
    </xdr:from>
    <xdr:to xmlns:xdr="http://schemas.openxmlformats.org/drawingml/2006/spreadsheetDrawing">
      <xdr:col>0</xdr:col>
      <xdr:colOff>34925</xdr:colOff>
      <xdr:row>82</xdr:row>
      <xdr:rowOff>180975</xdr:rowOff>
    </xdr:to>
    <xdr:sp macro="" textlink="">
      <xdr:nvSpPr>
        <xdr:cNvPr id="3" name="Line 2"/>
        <xdr:cNvSpPr>
          <a:spLocks noChangeShapeType="1"/>
        </xdr:cNvSpPr>
      </xdr:nvSpPr>
      <xdr:spPr>
        <a:xfrm>
          <a:off x="34925" y="11325225"/>
          <a:ext cx="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0</xdr:col>
      <xdr:colOff>34925</xdr:colOff>
      <xdr:row>82</xdr:row>
      <xdr:rowOff>180975</xdr:rowOff>
    </xdr:from>
    <xdr:to xmlns:xdr="http://schemas.openxmlformats.org/drawingml/2006/spreadsheetDrawing">
      <xdr:col>0</xdr:col>
      <xdr:colOff>34925</xdr:colOff>
      <xdr:row>82</xdr:row>
      <xdr:rowOff>180975</xdr:rowOff>
    </xdr:to>
    <xdr:sp macro="" textlink="">
      <xdr:nvSpPr>
        <xdr:cNvPr id="4" name="Line 2"/>
        <xdr:cNvSpPr>
          <a:spLocks noChangeShapeType="1"/>
        </xdr:cNvSpPr>
      </xdr:nvSpPr>
      <xdr:spPr>
        <a:xfrm>
          <a:off x="34925" y="11325225"/>
          <a:ext cx="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AC84"/>
  <sheetViews>
    <sheetView tabSelected="1" view="pageBreakPreview" topLeftCell="A67" zoomScale="90" zoomScaleNormal="75" zoomScaleSheetLayoutView="90" workbookViewId="0">
      <selection activeCell="P84" sqref="P84"/>
    </sheetView>
  </sheetViews>
  <sheetFormatPr defaultColWidth="10" defaultRowHeight="21" customHeight="1"/>
  <cols>
    <col min="1" max="1" width="0.5" style="1" customWidth="1"/>
    <col min="2" max="2" width="3.625" style="2" customWidth="1"/>
    <col min="3" max="4" width="3.625" style="1" customWidth="1"/>
    <col min="5" max="5" width="8.375" style="1" customWidth="1"/>
    <col min="6" max="6" width="10.125" style="1" customWidth="1"/>
    <col min="7" max="7" width="2.875" style="1" customWidth="1"/>
    <col min="8" max="8" width="6" style="1" customWidth="1"/>
    <col min="9" max="9" width="8.5" style="1" bestFit="1" customWidth="1"/>
    <col min="10" max="10" width="9.125" style="1" customWidth="1"/>
    <col min="11" max="11" width="5.625" style="1" customWidth="1"/>
    <col min="12" max="12" width="4.125" style="1" customWidth="1"/>
    <col min="13" max="13" width="9.25" style="1" customWidth="1"/>
    <col min="14" max="14" width="12.625" style="1" customWidth="1"/>
    <col min="15" max="16" width="0.5" style="1" customWidth="1"/>
    <col min="17" max="19" width="3.625" style="1" customWidth="1"/>
    <col min="20" max="20" width="8.625" style="1" customWidth="1"/>
    <col min="21" max="21" width="3.375" style="1" hidden="1" customWidth="1"/>
    <col min="22" max="29" width="8.375" style="1" customWidth="1"/>
    <col min="30" max="30" width="0.5" style="1" customWidth="1"/>
    <col min="31" max="256" width="10" style="1"/>
    <col min="257" max="257" width="0.5" style="1" customWidth="1"/>
    <col min="258" max="260" width="3.625" style="1" customWidth="1"/>
    <col min="261" max="261" width="8.375" style="1" customWidth="1"/>
    <col min="262" max="262" width="10.125" style="1" customWidth="1"/>
    <col min="263" max="263" width="2.875" style="1" customWidth="1"/>
    <col min="264" max="264" width="6" style="1" customWidth="1"/>
    <col min="265" max="265" width="8.5" style="1" bestFit="1" customWidth="1"/>
    <col min="266" max="266" width="9.125" style="1" customWidth="1"/>
    <col min="267" max="267" width="5.625" style="1" customWidth="1"/>
    <col min="268" max="268" width="4.125" style="1" customWidth="1"/>
    <col min="269" max="269" width="9.25" style="1" customWidth="1"/>
    <col min="270" max="270" width="12.625" style="1" customWidth="1"/>
    <col min="271" max="272" width="0.5" style="1" customWidth="1"/>
    <col min="273" max="275" width="3.625" style="1" customWidth="1"/>
    <col min="276" max="276" width="8.625" style="1" customWidth="1"/>
    <col min="277" max="277" width="10" style="1" hidden="1" customWidth="1"/>
    <col min="278" max="285" width="8.375" style="1" customWidth="1"/>
    <col min="286" max="286" width="0.5" style="1" customWidth="1"/>
    <col min="287" max="512" width="10" style="1"/>
    <col min="513" max="513" width="0.5" style="1" customWidth="1"/>
    <col min="514" max="516" width="3.625" style="1" customWidth="1"/>
    <col min="517" max="517" width="8.375" style="1" customWidth="1"/>
    <col min="518" max="518" width="10.125" style="1" customWidth="1"/>
    <col min="519" max="519" width="2.875" style="1" customWidth="1"/>
    <col min="520" max="520" width="6" style="1" customWidth="1"/>
    <col min="521" max="521" width="8.5" style="1" bestFit="1" customWidth="1"/>
    <col min="522" max="522" width="9.125" style="1" customWidth="1"/>
    <col min="523" max="523" width="5.625" style="1" customWidth="1"/>
    <col min="524" max="524" width="4.125" style="1" customWidth="1"/>
    <col min="525" max="525" width="9.25" style="1" customWidth="1"/>
    <col min="526" max="526" width="12.625" style="1" customWidth="1"/>
    <col min="527" max="528" width="0.5" style="1" customWidth="1"/>
    <col min="529" max="531" width="3.625" style="1" customWidth="1"/>
    <col min="532" max="532" width="8.625" style="1" customWidth="1"/>
    <col min="533" max="533" width="10" style="1" hidden="1" customWidth="1"/>
    <col min="534" max="541" width="8.375" style="1" customWidth="1"/>
    <col min="542" max="542" width="0.5" style="1" customWidth="1"/>
    <col min="543" max="768" width="10" style="1"/>
    <col min="769" max="769" width="0.5" style="1" customWidth="1"/>
    <col min="770" max="772" width="3.625" style="1" customWidth="1"/>
    <col min="773" max="773" width="8.375" style="1" customWidth="1"/>
    <col min="774" max="774" width="10.125" style="1" customWidth="1"/>
    <col min="775" max="775" width="2.875" style="1" customWidth="1"/>
    <col min="776" max="776" width="6" style="1" customWidth="1"/>
    <col min="777" max="777" width="8.5" style="1" bestFit="1" customWidth="1"/>
    <col min="778" max="778" width="9.125" style="1" customWidth="1"/>
    <col min="779" max="779" width="5.625" style="1" customWidth="1"/>
    <col min="780" max="780" width="4.125" style="1" customWidth="1"/>
    <col min="781" max="781" width="9.25" style="1" customWidth="1"/>
    <col min="782" max="782" width="12.625" style="1" customWidth="1"/>
    <col min="783" max="784" width="0.5" style="1" customWidth="1"/>
    <col min="785" max="787" width="3.625" style="1" customWidth="1"/>
    <col min="788" max="788" width="8.625" style="1" customWidth="1"/>
    <col min="789" max="789" width="10" style="1" hidden="1" customWidth="1"/>
    <col min="790" max="797" width="8.375" style="1" customWidth="1"/>
    <col min="798" max="798" width="0.5" style="1" customWidth="1"/>
    <col min="799" max="1024" width="10" style="1"/>
    <col min="1025" max="1025" width="0.5" style="1" customWidth="1"/>
    <col min="1026" max="1028" width="3.625" style="1" customWidth="1"/>
    <col min="1029" max="1029" width="8.375" style="1" customWidth="1"/>
    <col min="1030" max="1030" width="10.125" style="1" customWidth="1"/>
    <col min="1031" max="1031" width="2.875" style="1" customWidth="1"/>
    <col min="1032" max="1032" width="6" style="1" customWidth="1"/>
    <col min="1033" max="1033" width="8.5" style="1" bestFit="1" customWidth="1"/>
    <col min="1034" max="1034" width="9.125" style="1" customWidth="1"/>
    <col min="1035" max="1035" width="5.625" style="1" customWidth="1"/>
    <col min="1036" max="1036" width="4.125" style="1" customWidth="1"/>
    <col min="1037" max="1037" width="9.25" style="1" customWidth="1"/>
    <col min="1038" max="1038" width="12.625" style="1" customWidth="1"/>
    <col min="1039" max="1040" width="0.5" style="1" customWidth="1"/>
    <col min="1041" max="1043" width="3.625" style="1" customWidth="1"/>
    <col min="1044" max="1044" width="8.625" style="1" customWidth="1"/>
    <col min="1045" max="1045" width="10" style="1" hidden="1" customWidth="1"/>
    <col min="1046" max="1053" width="8.375" style="1" customWidth="1"/>
    <col min="1054" max="1054" width="0.5" style="1" customWidth="1"/>
    <col min="1055" max="1280" width="10" style="1"/>
    <col min="1281" max="1281" width="0.5" style="1" customWidth="1"/>
    <col min="1282" max="1284" width="3.625" style="1" customWidth="1"/>
    <col min="1285" max="1285" width="8.375" style="1" customWidth="1"/>
    <col min="1286" max="1286" width="10.125" style="1" customWidth="1"/>
    <col min="1287" max="1287" width="2.875" style="1" customWidth="1"/>
    <col min="1288" max="1288" width="6" style="1" customWidth="1"/>
    <col min="1289" max="1289" width="8.5" style="1" bestFit="1" customWidth="1"/>
    <col min="1290" max="1290" width="9.125" style="1" customWidth="1"/>
    <col min="1291" max="1291" width="5.625" style="1" customWidth="1"/>
    <col min="1292" max="1292" width="4.125" style="1" customWidth="1"/>
    <col min="1293" max="1293" width="9.25" style="1" customWidth="1"/>
    <col min="1294" max="1294" width="12.625" style="1" customWidth="1"/>
    <col min="1295" max="1296" width="0.5" style="1" customWidth="1"/>
    <col min="1297" max="1299" width="3.625" style="1" customWidth="1"/>
    <col min="1300" max="1300" width="8.625" style="1" customWidth="1"/>
    <col min="1301" max="1301" width="10" style="1" hidden="1" customWidth="1"/>
    <col min="1302" max="1309" width="8.375" style="1" customWidth="1"/>
    <col min="1310" max="1310" width="0.5" style="1" customWidth="1"/>
    <col min="1311" max="1536" width="10" style="1"/>
    <col min="1537" max="1537" width="0.5" style="1" customWidth="1"/>
    <col min="1538" max="1540" width="3.625" style="1" customWidth="1"/>
    <col min="1541" max="1541" width="8.375" style="1" customWidth="1"/>
    <col min="1542" max="1542" width="10.125" style="1" customWidth="1"/>
    <col min="1543" max="1543" width="2.875" style="1" customWidth="1"/>
    <col min="1544" max="1544" width="6" style="1" customWidth="1"/>
    <col min="1545" max="1545" width="8.5" style="1" bestFit="1" customWidth="1"/>
    <col min="1546" max="1546" width="9.125" style="1" customWidth="1"/>
    <col min="1547" max="1547" width="5.625" style="1" customWidth="1"/>
    <col min="1548" max="1548" width="4.125" style="1" customWidth="1"/>
    <col min="1549" max="1549" width="9.25" style="1" customWidth="1"/>
    <col min="1550" max="1550" width="12.625" style="1" customWidth="1"/>
    <col min="1551" max="1552" width="0.5" style="1" customWidth="1"/>
    <col min="1553" max="1555" width="3.625" style="1" customWidth="1"/>
    <col min="1556" max="1556" width="8.625" style="1" customWidth="1"/>
    <col min="1557" max="1557" width="10" style="1" hidden="1" customWidth="1"/>
    <col min="1558" max="1565" width="8.375" style="1" customWidth="1"/>
    <col min="1566" max="1566" width="0.5" style="1" customWidth="1"/>
    <col min="1567" max="1792" width="10" style="1"/>
    <col min="1793" max="1793" width="0.5" style="1" customWidth="1"/>
    <col min="1794" max="1796" width="3.625" style="1" customWidth="1"/>
    <col min="1797" max="1797" width="8.375" style="1" customWidth="1"/>
    <col min="1798" max="1798" width="10.125" style="1" customWidth="1"/>
    <col min="1799" max="1799" width="2.875" style="1" customWidth="1"/>
    <col min="1800" max="1800" width="6" style="1" customWidth="1"/>
    <col min="1801" max="1801" width="8.5" style="1" bestFit="1" customWidth="1"/>
    <col min="1802" max="1802" width="9.125" style="1" customWidth="1"/>
    <col min="1803" max="1803" width="5.625" style="1" customWidth="1"/>
    <col min="1804" max="1804" width="4.125" style="1" customWidth="1"/>
    <col min="1805" max="1805" width="9.25" style="1" customWidth="1"/>
    <col min="1806" max="1806" width="12.625" style="1" customWidth="1"/>
    <col min="1807" max="1808" width="0.5" style="1" customWidth="1"/>
    <col min="1809" max="1811" width="3.625" style="1" customWidth="1"/>
    <col min="1812" max="1812" width="8.625" style="1" customWidth="1"/>
    <col min="1813" max="1813" width="10" style="1" hidden="1" customWidth="1"/>
    <col min="1814" max="1821" width="8.375" style="1" customWidth="1"/>
    <col min="1822" max="1822" width="0.5" style="1" customWidth="1"/>
    <col min="1823" max="2048" width="10" style="1"/>
    <col min="2049" max="2049" width="0.5" style="1" customWidth="1"/>
    <col min="2050" max="2052" width="3.625" style="1" customWidth="1"/>
    <col min="2053" max="2053" width="8.375" style="1" customWidth="1"/>
    <col min="2054" max="2054" width="10.125" style="1" customWidth="1"/>
    <col min="2055" max="2055" width="2.875" style="1" customWidth="1"/>
    <col min="2056" max="2056" width="6" style="1" customWidth="1"/>
    <col min="2057" max="2057" width="8.5" style="1" bestFit="1" customWidth="1"/>
    <col min="2058" max="2058" width="9.125" style="1" customWidth="1"/>
    <col min="2059" max="2059" width="5.625" style="1" customWidth="1"/>
    <col min="2060" max="2060" width="4.125" style="1" customWidth="1"/>
    <col min="2061" max="2061" width="9.25" style="1" customWidth="1"/>
    <col min="2062" max="2062" width="12.625" style="1" customWidth="1"/>
    <col min="2063" max="2064" width="0.5" style="1" customWidth="1"/>
    <col min="2065" max="2067" width="3.625" style="1" customWidth="1"/>
    <col min="2068" max="2068" width="8.625" style="1" customWidth="1"/>
    <col min="2069" max="2069" width="10" style="1" hidden="1" customWidth="1"/>
    <col min="2070" max="2077" width="8.375" style="1" customWidth="1"/>
    <col min="2078" max="2078" width="0.5" style="1" customWidth="1"/>
    <col min="2079" max="2304" width="10" style="1"/>
    <col min="2305" max="2305" width="0.5" style="1" customWidth="1"/>
    <col min="2306" max="2308" width="3.625" style="1" customWidth="1"/>
    <col min="2309" max="2309" width="8.375" style="1" customWidth="1"/>
    <col min="2310" max="2310" width="10.125" style="1" customWidth="1"/>
    <col min="2311" max="2311" width="2.875" style="1" customWidth="1"/>
    <col min="2312" max="2312" width="6" style="1" customWidth="1"/>
    <col min="2313" max="2313" width="8.5" style="1" bestFit="1" customWidth="1"/>
    <col min="2314" max="2314" width="9.125" style="1" customWidth="1"/>
    <col min="2315" max="2315" width="5.625" style="1" customWidth="1"/>
    <col min="2316" max="2316" width="4.125" style="1" customWidth="1"/>
    <col min="2317" max="2317" width="9.25" style="1" customWidth="1"/>
    <col min="2318" max="2318" width="12.625" style="1" customWidth="1"/>
    <col min="2319" max="2320" width="0.5" style="1" customWidth="1"/>
    <col min="2321" max="2323" width="3.625" style="1" customWidth="1"/>
    <col min="2324" max="2324" width="8.625" style="1" customWidth="1"/>
    <col min="2325" max="2325" width="10" style="1" hidden="1" customWidth="1"/>
    <col min="2326" max="2333" width="8.375" style="1" customWidth="1"/>
    <col min="2334" max="2334" width="0.5" style="1" customWidth="1"/>
    <col min="2335" max="2560" width="10" style="1"/>
    <col min="2561" max="2561" width="0.5" style="1" customWidth="1"/>
    <col min="2562" max="2564" width="3.625" style="1" customWidth="1"/>
    <col min="2565" max="2565" width="8.375" style="1" customWidth="1"/>
    <col min="2566" max="2566" width="10.125" style="1" customWidth="1"/>
    <col min="2567" max="2567" width="2.875" style="1" customWidth="1"/>
    <col min="2568" max="2568" width="6" style="1" customWidth="1"/>
    <col min="2569" max="2569" width="8.5" style="1" bestFit="1" customWidth="1"/>
    <col min="2570" max="2570" width="9.125" style="1" customWidth="1"/>
    <col min="2571" max="2571" width="5.625" style="1" customWidth="1"/>
    <col min="2572" max="2572" width="4.125" style="1" customWidth="1"/>
    <col min="2573" max="2573" width="9.25" style="1" customWidth="1"/>
    <col min="2574" max="2574" width="12.625" style="1" customWidth="1"/>
    <col min="2575" max="2576" width="0.5" style="1" customWidth="1"/>
    <col min="2577" max="2579" width="3.625" style="1" customWidth="1"/>
    <col min="2580" max="2580" width="8.625" style="1" customWidth="1"/>
    <col min="2581" max="2581" width="10" style="1" hidden="1" customWidth="1"/>
    <col min="2582" max="2589" width="8.375" style="1" customWidth="1"/>
    <col min="2590" max="2590" width="0.5" style="1" customWidth="1"/>
    <col min="2591" max="2816" width="10" style="1"/>
    <col min="2817" max="2817" width="0.5" style="1" customWidth="1"/>
    <col min="2818" max="2820" width="3.625" style="1" customWidth="1"/>
    <col min="2821" max="2821" width="8.375" style="1" customWidth="1"/>
    <col min="2822" max="2822" width="10.125" style="1" customWidth="1"/>
    <col min="2823" max="2823" width="2.875" style="1" customWidth="1"/>
    <col min="2824" max="2824" width="6" style="1" customWidth="1"/>
    <col min="2825" max="2825" width="8.5" style="1" bestFit="1" customWidth="1"/>
    <col min="2826" max="2826" width="9.125" style="1" customWidth="1"/>
    <col min="2827" max="2827" width="5.625" style="1" customWidth="1"/>
    <col min="2828" max="2828" width="4.125" style="1" customWidth="1"/>
    <col min="2829" max="2829" width="9.25" style="1" customWidth="1"/>
    <col min="2830" max="2830" width="12.625" style="1" customWidth="1"/>
    <col min="2831" max="2832" width="0.5" style="1" customWidth="1"/>
    <col min="2833" max="2835" width="3.625" style="1" customWidth="1"/>
    <col min="2836" max="2836" width="8.625" style="1" customWidth="1"/>
    <col min="2837" max="2837" width="10" style="1" hidden="1" customWidth="1"/>
    <col min="2838" max="2845" width="8.375" style="1" customWidth="1"/>
    <col min="2846" max="2846" width="0.5" style="1" customWidth="1"/>
    <col min="2847" max="3072" width="10" style="1"/>
    <col min="3073" max="3073" width="0.5" style="1" customWidth="1"/>
    <col min="3074" max="3076" width="3.625" style="1" customWidth="1"/>
    <col min="3077" max="3077" width="8.375" style="1" customWidth="1"/>
    <col min="3078" max="3078" width="10.125" style="1" customWidth="1"/>
    <col min="3079" max="3079" width="2.875" style="1" customWidth="1"/>
    <col min="3080" max="3080" width="6" style="1" customWidth="1"/>
    <col min="3081" max="3081" width="8.5" style="1" bestFit="1" customWidth="1"/>
    <col min="3082" max="3082" width="9.125" style="1" customWidth="1"/>
    <col min="3083" max="3083" width="5.625" style="1" customWidth="1"/>
    <col min="3084" max="3084" width="4.125" style="1" customWidth="1"/>
    <col min="3085" max="3085" width="9.25" style="1" customWidth="1"/>
    <col min="3086" max="3086" width="12.625" style="1" customWidth="1"/>
    <col min="3087" max="3088" width="0.5" style="1" customWidth="1"/>
    <col min="3089" max="3091" width="3.625" style="1" customWidth="1"/>
    <col min="3092" max="3092" width="8.625" style="1" customWidth="1"/>
    <col min="3093" max="3093" width="10" style="1" hidden="1" customWidth="1"/>
    <col min="3094" max="3101" width="8.375" style="1" customWidth="1"/>
    <col min="3102" max="3102" width="0.5" style="1" customWidth="1"/>
    <col min="3103" max="3328" width="10" style="1"/>
    <col min="3329" max="3329" width="0.5" style="1" customWidth="1"/>
    <col min="3330" max="3332" width="3.625" style="1" customWidth="1"/>
    <col min="3333" max="3333" width="8.375" style="1" customWidth="1"/>
    <col min="3334" max="3334" width="10.125" style="1" customWidth="1"/>
    <col min="3335" max="3335" width="2.875" style="1" customWidth="1"/>
    <col min="3336" max="3336" width="6" style="1" customWidth="1"/>
    <col min="3337" max="3337" width="8.5" style="1" bestFit="1" customWidth="1"/>
    <col min="3338" max="3338" width="9.125" style="1" customWidth="1"/>
    <col min="3339" max="3339" width="5.625" style="1" customWidth="1"/>
    <col min="3340" max="3340" width="4.125" style="1" customWidth="1"/>
    <col min="3341" max="3341" width="9.25" style="1" customWidth="1"/>
    <col min="3342" max="3342" width="12.625" style="1" customWidth="1"/>
    <col min="3343" max="3344" width="0.5" style="1" customWidth="1"/>
    <col min="3345" max="3347" width="3.625" style="1" customWidth="1"/>
    <col min="3348" max="3348" width="8.625" style="1" customWidth="1"/>
    <col min="3349" max="3349" width="10" style="1" hidden="1" customWidth="1"/>
    <col min="3350" max="3357" width="8.375" style="1" customWidth="1"/>
    <col min="3358" max="3358" width="0.5" style="1" customWidth="1"/>
    <col min="3359" max="3584" width="10" style="1"/>
    <col min="3585" max="3585" width="0.5" style="1" customWidth="1"/>
    <col min="3586" max="3588" width="3.625" style="1" customWidth="1"/>
    <col min="3589" max="3589" width="8.375" style="1" customWidth="1"/>
    <col min="3590" max="3590" width="10.125" style="1" customWidth="1"/>
    <col min="3591" max="3591" width="2.875" style="1" customWidth="1"/>
    <col min="3592" max="3592" width="6" style="1" customWidth="1"/>
    <col min="3593" max="3593" width="8.5" style="1" bestFit="1" customWidth="1"/>
    <col min="3594" max="3594" width="9.125" style="1" customWidth="1"/>
    <col min="3595" max="3595" width="5.625" style="1" customWidth="1"/>
    <col min="3596" max="3596" width="4.125" style="1" customWidth="1"/>
    <col min="3597" max="3597" width="9.25" style="1" customWidth="1"/>
    <col min="3598" max="3598" width="12.625" style="1" customWidth="1"/>
    <col min="3599" max="3600" width="0.5" style="1" customWidth="1"/>
    <col min="3601" max="3603" width="3.625" style="1" customWidth="1"/>
    <col min="3604" max="3604" width="8.625" style="1" customWidth="1"/>
    <col min="3605" max="3605" width="10" style="1" hidden="1" customWidth="1"/>
    <col min="3606" max="3613" width="8.375" style="1" customWidth="1"/>
    <col min="3614" max="3614" width="0.5" style="1" customWidth="1"/>
    <col min="3615" max="3840" width="10" style="1"/>
    <col min="3841" max="3841" width="0.5" style="1" customWidth="1"/>
    <col min="3842" max="3844" width="3.625" style="1" customWidth="1"/>
    <col min="3845" max="3845" width="8.375" style="1" customWidth="1"/>
    <col min="3846" max="3846" width="10.125" style="1" customWidth="1"/>
    <col min="3847" max="3847" width="2.875" style="1" customWidth="1"/>
    <col min="3848" max="3848" width="6" style="1" customWidth="1"/>
    <col min="3849" max="3849" width="8.5" style="1" bestFit="1" customWidth="1"/>
    <col min="3850" max="3850" width="9.125" style="1" customWidth="1"/>
    <col min="3851" max="3851" width="5.625" style="1" customWidth="1"/>
    <col min="3852" max="3852" width="4.125" style="1" customWidth="1"/>
    <col min="3853" max="3853" width="9.25" style="1" customWidth="1"/>
    <col min="3854" max="3854" width="12.625" style="1" customWidth="1"/>
    <col min="3855" max="3856" width="0.5" style="1" customWidth="1"/>
    <col min="3857" max="3859" width="3.625" style="1" customWidth="1"/>
    <col min="3860" max="3860" width="8.625" style="1" customWidth="1"/>
    <col min="3861" max="3861" width="10" style="1" hidden="1" customWidth="1"/>
    <col min="3862" max="3869" width="8.375" style="1" customWidth="1"/>
    <col min="3870" max="3870" width="0.5" style="1" customWidth="1"/>
    <col min="3871" max="4096" width="10" style="1"/>
    <col min="4097" max="4097" width="0.5" style="1" customWidth="1"/>
    <col min="4098" max="4100" width="3.625" style="1" customWidth="1"/>
    <col min="4101" max="4101" width="8.375" style="1" customWidth="1"/>
    <col min="4102" max="4102" width="10.125" style="1" customWidth="1"/>
    <col min="4103" max="4103" width="2.875" style="1" customWidth="1"/>
    <col min="4104" max="4104" width="6" style="1" customWidth="1"/>
    <col min="4105" max="4105" width="8.5" style="1" bestFit="1" customWidth="1"/>
    <col min="4106" max="4106" width="9.125" style="1" customWidth="1"/>
    <col min="4107" max="4107" width="5.625" style="1" customWidth="1"/>
    <col min="4108" max="4108" width="4.125" style="1" customWidth="1"/>
    <col min="4109" max="4109" width="9.25" style="1" customWidth="1"/>
    <col min="4110" max="4110" width="12.625" style="1" customWidth="1"/>
    <col min="4111" max="4112" width="0.5" style="1" customWidth="1"/>
    <col min="4113" max="4115" width="3.625" style="1" customWidth="1"/>
    <col min="4116" max="4116" width="8.625" style="1" customWidth="1"/>
    <col min="4117" max="4117" width="10" style="1" hidden="1" customWidth="1"/>
    <col min="4118" max="4125" width="8.375" style="1" customWidth="1"/>
    <col min="4126" max="4126" width="0.5" style="1" customWidth="1"/>
    <col min="4127" max="4352" width="10" style="1"/>
    <col min="4353" max="4353" width="0.5" style="1" customWidth="1"/>
    <col min="4354" max="4356" width="3.625" style="1" customWidth="1"/>
    <col min="4357" max="4357" width="8.375" style="1" customWidth="1"/>
    <col min="4358" max="4358" width="10.125" style="1" customWidth="1"/>
    <col min="4359" max="4359" width="2.875" style="1" customWidth="1"/>
    <col min="4360" max="4360" width="6" style="1" customWidth="1"/>
    <col min="4361" max="4361" width="8.5" style="1" bestFit="1" customWidth="1"/>
    <col min="4362" max="4362" width="9.125" style="1" customWidth="1"/>
    <col min="4363" max="4363" width="5.625" style="1" customWidth="1"/>
    <col min="4364" max="4364" width="4.125" style="1" customWidth="1"/>
    <col min="4365" max="4365" width="9.25" style="1" customWidth="1"/>
    <col min="4366" max="4366" width="12.625" style="1" customWidth="1"/>
    <col min="4367" max="4368" width="0.5" style="1" customWidth="1"/>
    <col min="4369" max="4371" width="3.625" style="1" customWidth="1"/>
    <col min="4372" max="4372" width="8.625" style="1" customWidth="1"/>
    <col min="4373" max="4373" width="10" style="1" hidden="1" customWidth="1"/>
    <col min="4374" max="4381" width="8.375" style="1" customWidth="1"/>
    <col min="4382" max="4382" width="0.5" style="1" customWidth="1"/>
    <col min="4383" max="4608" width="10" style="1"/>
    <col min="4609" max="4609" width="0.5" style="1" customWidth="1"/>
    <col min="4610" max="4612" width="3.625" style="1" customWidth="1"/>
    <col min="4613" max="4613" width="8.375" style="1" customWidth="1"/>
    <col min="4614" max="4614" width="10.125" style="1" customWidth="1"/>
    <col min="4615" max="4615" width="2.875" style="1" customWidth="1"/>
    <col min="4616" max="4616" width="6" style="1" customWidth="1"/>
    <col min="4617" max="4617" width="8.5" style="1" bestFit="1" customWidth="1"/>
    <col min="4618" max="4618" width="9.125" style="1" customWidth="1"/>
    <col min="4619" max="4619" width="5.625" style="1" customWidth="1"/>
    <col min="4620" max="4620" width="4.125" style="1" customWidth="1"/>
    <col min="4621" max="4621" width="9.25" style="1" customWidth="1"/>
    <col min="4622" max="4622" width="12.625" style="1" customWidth="1"/>
    <col min="4623" max="4624" width="0.5" style="1" customWidth="1"/>
    <col min="4625" max="4627" width="3.625" style="1" customWidth="1"/>
    <col min="4628" max="4628" width="8.625" style="1" customWidth="1"/>
    <col min="4629" max="4629" width="10" style="1" hidden="1" customWidth="1"/>
    <col min="4630" max="4637" width="8.375" style="1" customWidth="1"/>
    <col min="4638" max="4638" width="0.5" style="1" customWidth="1"/>
    <col min="4639" max="4864" width="10" style="1"/>
    <col min="4865" max="4865" width="0.5" style="1" customWidth="1"/>
    <col min="4866" max="4868" width="3.625" style="1" customWidth="1"/>
    <col min="4869" max="4869" width="8.375" style="1" customWidth="1"/>
    <col min="4870" max="4870" width="10.125" style="1" customWidth="1"/>
    <col min="4871" max="4871" width="2.875" style="1" customWidth="1"/>
    <col min="4872" max="4872" width="6" style="1" customWidth="1"/>
    <col min="4873" max="4873" width="8.5" style="1" bestFit="1" customWidth="1"/>
    <col min="4874" max="4874" width="9.125" style="1" customWidth="1"/>
    <col min="4875" max="4875" width="5.625" style="1" customWidth="1"/>
    <col min="4876" max="4876" width="4.125" style="1" customWidth="1"/>
    <col min="4877" max="4877" width="9.25" style="1" customWidth="1"/>
    <col min="4878" max="4878" width="12.625" style="1" customWidth="1"/>
    <col min="4879" max="4880" width="0.5" style="1" customWidth="1"/>
    <col min="4881" max="4883" width="3.625" style="1" customWidth="1"/>
    <col min="4884" max="4884" width="8.625" style="1" customWidth="1"/>
    <col min="4885" max="4885" width="10" style="1" hidden="1" customWidth="1"/>
    <col min="4886" max="4893" width="8.375" style="1" customWidth="1"/>
    <col min="4894" max="4894" width="0.5" style="1" customWidth="1"/>
    <col min="4895" max="5120" width="10" style="1"/>
    <col min="5121" max="5121" width="0.5" style="1" customWidth="1"/>
    <col min="5122" max="5124" width="3.625" style="1" customWidth="1"/>
    <col min="5125" max="5125" width="8.375" style="1" customWidth="1"/>
    <col min="5126" max="5126" width="10.125" style="1" customWidth="1"/>
    <col min="5127" max="5127" width="2.875" style="1" customWidth="1"/>
    <col min="5128" max="5128" width="6" style="1" customWidth="1"/>
    <col min="5129" max="5129" width="8.5" style="1" bestFit="1" customWidth="1"/>
    <col min="5130" max="5130" width="9.125" style="1" customWidth="1"/>
    <col min="5131" max="5131" width="5.625" style="1" customWidth="1"/>
    <col min="5132" max="5132" width="4.125" style="1" customWidth="1"/>
    <col min="5133" max="5133" width="9.25" style="1" customWidth="1"/>
    <col min="5134" max="5134" width="12.625" style="1" customWidth="1"/>
    <col min="5135" max="5136" width="0.5" style="1" customWidth="1"/>
    <col min="5137" max="5139" width="3.625" style="1" customWidth="1"/>
    <col min="5140" max="5140" width="8.625" style="1" customWidth="1"/>
    <col min="5141" max="5141" width="10" style="1" hidden="1" customWidth="1"/>
    <col min="5142" max="5149" width="8.375" style="1" customWidth="1"/>
    <col min="5150" max="5150" width="0.5" style="1" customWidth="1"/>
    <col min="5151" max="5376" width="10" style="1"/>
    <col min="5377" max="5377" width="0.5" style="1" customWidth="1"/>
    <col min="5378" max="5380" width="3.625" style="1" customWidth="1"/>
    <col min="5381" max="5381" width="8.375" style="1" customWidth="1"/>
    <col min="5382" max="5382" width="10.125" style="1" customWidth="1"/>
    <col min="5383" max="5383" width="2.875" style="1" customWidth="1"/>
    <col min="5384" max="5384" width="6" style="1" customWidth="1"/>
    <col min="5385" max="5385" width="8.5" style="1" bestFit="1" customWidth="1"/>
    <col min="5386" max="5386" width="9.125" style="1" customWidth="1"/>
    <col min="5387" max="5387" width="5.625" style="1" customWidth="1"/>
    <col min="5388" max="5388" width="4.125" style="1" customWidth="1"/>
    <col min="5389" max="5389" width="9.25" style="1" customWidth="1"/>
    <col min="5390" max="5390" width="12.625" style="1" customWidth="1"/>
    <col min="5391" max="5392" width="0.5" style="1" customWidth="1"/>
    <col min="5393" max="5395" width="3.625" style="1" customWidth="1"/>
    <col min="5396" max="5396" width="8.625" style="1" customWidth="1"/>
    <col min="5397" max="5397" width="10" style="1" hidden="1" customWidth="1"/>
    <col min="5398" max="5405" width="8.375" style="1" customWidth="1"/>
    <col min="5406" max="5406" width="0.5" style="1" customWidth="1"/>
    <col min="5407" max="5632" width="10" style="1"/>
    <col min="5633" max="5633" width="0.5" style="1" customWidth="1"/>
    <col min="5634" max="5636" width="3.625" style="1" customWidth="1"/>
    <col min="5637" max="5637" width="8.375" style="1" customWidth="1"/>
    <col min="5638" max="5638" width="10.125" style="1" customWidth="1"/>
    <col min="5639" max="5639" width="2.875" style="1" customWidth="1"/>
    <col min="5640" max="5640" width="6" style="1" customWidth="1"/>
    <col min="5641" max="5641" width="8.5" style="1" bestFit="1" customWidth="1"/>
    <col min="5642" max="5642" width="9.125" style="1" customWidth="1"/>
    <col min="5643" max="5643" width="5.625" style="1" customWidth="1"/>
    <col min="5644" max="5644" width="4.125" style="1" customWidth="1"/>
    <col min="5645" max="5645" width="9.25" style="1" customWidth="1"/>
    <col min="5646" max="5646" width="12.625" style="1" customWidth="1"/>
    <col min="5647" max="5648" width="0.5" style="1" customWidth="1"/>
    <col min="5649" max="5651" width="3.625" style="1" customWidth="1"/>
    <col min="5652" max="5652" width="8.625" style="1" customWidth="1"/>
    <col min="5653" max="5653" width="10" style="1" hidden="1" customWidth="1"/>
    <col min="5654" max="5661" width="8.375" style="1" customWidth="1"/>
    <col min="5662" max="5662" width="0.5" style="1" customWidth="1"/>
    <col min="5663" max="5888" width="10" style="1"/>
    <col min="5889" max="5889" width="0.5" style="1" customWidth="1"/>
    <col min="5890" max="5892" width="3.625" style="1" customWidth="1"/>
    <col min="5893" max="5893" width="8.375" style="1" customWidth="1"/>
    <col min="5894" max="5894" width="10.125" style="1" customWidth="1"/>
    <col min="5895" max="5895" width="2.875" style="1" customWidth="1"/>
    <col min="5896" max="5896" width="6" style="1" customWidth="1"/>
    <col min="5897" max="5897" width="8.5" style="1" bestFit="1" customWidth="1"/>
    <col min="5898" max="5898" width="9.125" style="1" customWidth="1"/>
    <col min="5899" max="5899" width="5.625" style="1" customWidth="1"/>
    <col min="5900" max="5900" width="4.125" style="1" customWidth="1"/>
    <col min="5901" max="5901" width="9.25" style="1" customWidth="1"/>
    <col min="5902" max="5902" width="12.625" style="1" customWidth="1"/>
    <col min="5903" max="5904" width="0.5" style="1" customWidth="1"/>
    <col min="5905" max="5907" width="3.625" style="1" customWidth="1"/>
    <col min="5908" max="5908" width="8.625" style="1" customWidth="1"/>
    <col min="5909" max="5909" width="10" style="1" hidden="1" customWidth="1"/>
    <col min="5910" max="5917" width="8.375" style="1" customWidth="1"/>
    <col min="5918" max="5918" width="0.5" style="1" customWidth="1"/>
    <col min="5919" max="6144" width="10" style="1"/>
    <col min="6145" max="6145" width="0.5" style="1" customWidth="1"/>
    <col min="6146" max="6148" width="3.625" style="1" customWidth="1"/>
    <col min="6149" max="6149" width="8.375" style="1" customWidth="1"/>
    <col min="6150" max="6150" width="10.125" style="1" customWidth="1"/>
    <col min="6151" max="6151" width="2.875" style="1" customWidth="1"/>
    <col min="6152" max="6152" width="6" style="1" customWidth="1"/>
    <col min="6153" max="6153" width="8.5" style="1" bestFit="1" customWidth="1"/>
    <col min="6154" max="6154" width="9.125" style="1" customWidth="1"/>
    <col min="6155" max="6155" width="5.625" style="1" customWidth="1"/>
    <col min="6156" max="6156" width="4.125" style="1" customWidth="1"/>
    <col min="6157" max="6157" width="9.25" style="1" customWidth="1"/>
    <col min="6158" max="6158" width="12.625" style="1" customWidth="1"/>
    <col min="6159" max="6160" width="0.5" style="1" customWidth="1"/>
    <col min="6161" max="6163" width="3.625" style="1" customWidth="1"/>
    <col min="6164" max="6164" width="8.625" style="1" customWidth="1"/>
    <col min="6165" max="6165" width="10" style="1" hidden="1" customWidth="1"/>
    <col min="6166" max="6173" width="8.375" style="1" customWidth="1"/>
    <col min="6174" max="6174" width="0.5" style="1" customWidth="1"/>
    <col min="6175" max="6400" width="10" style="1"/>
    <col min="6401" max="6401" width="0.5" style="1" customWidth="1"/>
    <col min="6402" max="6404" width="3.625" style="1" customWidth="1"/>
    <col min="6405" max="6405" width="8.375" style="1" customWidth="1"/>
    <col min="6406" max="6406" width="10.125" style="1" customWidth="1"/>
    <col min="6407" max="6407" width="2.875" style="1" customWidth="1"/>
    <col min="6408" max="6408" width="6" style="1" customWidth="1"/>
    <col min="6409" max="6409" width="8.5" style="1" bestFit="1" customWidth="1"/>
    <col min="6410" max="6410" width="9.125" style="1" customWidth="1"/>
    <col min="6411" max="6411" width="5.625" style="1" customWidth="1"/>
    <col min="6412" max="6412" width="4.125" style="1" customWidth="1"/>
    <col min="6413" max="6413" width="9.25" style="1" customWidth="1"/>
    <col min="6414" max="6414" width="12.625" style="1" customWidth="1"/>
    <col min="6415" max="6416" width="0.5" style="1" customWidth="1"/>
    <col min="6417" max="6419" width="3.625" style="1" customWidth="1"/>
    <col min="6420" max="6420" width="8.625" style="1" customWidth="1"/>
    <col min="6421" max="6421" width="10" style="1" hidden="1" customWidth="1"/>
    <col min="6422" max="6429" width="8.375" style="1" customWidth="1"/>
    <col min="6430" max="6430" width="0.5" style="1" customWidth="1"/>
    <col min="6431" max="6656" width="10" style="1"/>
    <col min="6657" max="6657" width="0.5" style="1" customWidth="1"/>
    <col min="6658" max="6660" width="3.625" style="1" customWidth="1"/>
    <col min="6661" max="6661" width="8.375" style="1" customWidth="1"/>
    <col min="6662" max="6662" width="10.125" style="1" customWidth="1"/>
    <col min="6663" max="6663" width="2.875" style="1" customWidth="1"/>
    <col min="6664" max="6664" width="6" style="1" customWidth="1"/>
    <col min="6665" max="6665" width="8.5" style="1" bestFit="1" customWidth="1"/>
    <col min="6666" max="6666" width="9.125" style="1" customWidth="1"/>
    <col min="6667" max="6667" width="5.625" style="1" customWidth="1"/>
    <col min="6668" max="6668" width="4.125" style="1" customWidth="1"/>
    <col min="6669" max="6669" width="9.25" style="1" customWidth="1"/>
    <col min="6670" max="6670" width="12.625" style="1" customWidth="1"/>
    <col min="6671" max="6672" width="0.5" style="1" customWidth="1"/>
    <col min="6673" max="6675" width="3.625" style="1" customWidth="1"/>
    <col min="6676" max="6676" width="8.625" style="1" customWidth="1"/>
    <col min="6677" max="6677" width="10" style="1" hidden="1" customWidth="1"/>
    <col min="6678" max="6685" width="8.375" style="1" customWidth="1"/>
    <col min="6686" max="6686" width="0.5" style="1" customWidth="1"/>
    <col min="6687" max="6912" width="10" style="1"/>
    <col min="6913" max="6913" width="0.5" style="1" customWidth="1"/>
    <col min="6914" max="6916" width="3.625" style="1" customWidth="1"/>
    <col min="6917" max="6917" width="8.375" style="1" customWidth="1"/>
    <col min="6918" max="6918" width="10.125" style="1" customWidth="1"/>
    <col min="6919" max="6919" width="2.875" style="1" customWidth="1"/>
    <col min="6920" max="6920" width="6" style="1" customWidth="1"/>
    <col min="6921" max="6921" width="8.5" style="1" bestFit="1" customWidth="1"/>
    <col min="6922" max="6922" width="9.125" style="1" customWidth="1"/>
    <col min="6923" max="6923" width="5.625" style="1" customWidth="1"/>
    <col min="6924" max="6924" width="4.125" style="1" customWidth="1"/>
    <col min="6925" max="6925" width="9.25" style="1" customWidth="1"/>
    <col min="6926" max="6926" width="12.625" style="1" customWidth="1"/>
    <col min="6927" max="6928" width="0.5" style="1" customWidth="1"/>
    <col min="6929" max="6931" width="3.625" style="1" customWidth="1"/>
    <col min="6932" max="6932" width="8.625" style="1" customWidth="1"/>
    <col min="6933" max="6933" width="10" style="1" hidden="1" customWidth="1"/>
    <col min="6934" max="6941" width="8.375" style="1" customWidth="1"/>
    <col min="6942" max="6942" width="0.5" style="1" customWidth="1"/>
    <col min="6943" max="7168" width="10" style="1"/>
    <col min="7169" max="7169" width="0.5" style="1" customWidth="1"/>
    <col min="7170" max="7172" width="3.625" style="1" customWidth="1"/>
    <col min="7173" max="7173" width="8.375" style="1" customWidth="1"/>
    <col min="7174" max="7174" width="10.125" style="1" customWidth="1"/>
    <col min="7175" max="7175" width="2.875" style="1" customWidth="1"/>
    <col min="7176" max="7176" width="6" style="1" customWidth="1"/>
    <col min="7177" max="7177" width="8.5" style="1" bestFit="1" customWidth="1"/>
    <col min="7178" max="7178" width="9.125" style="1" customWidth="1"/>
    <col min="7179" max="7179" width="5.625" style="1" customWidth="1"/>
    <col min="7180" max="7180" width="4.125" style="1" customWidth="1"/>
    <col min="7181" max="7181" width="9.25" style="1" customWidth="1"/>
    <col min="7182" max="7182" width="12.625" style="1" customWidth="1"/>
    <col min="7183" max="7184" width="0.5" style="1" customWidth="1"/>
    <col min="7185" max="7187" width="3.625" style="1" customWidth="1"/>
    <col min="7188" max="7188" width="8.625" style="1" customWidth="1"/>
    <col min="7189" max="7189" width="10" style="1" hidden="1" customWidth="1"/>
    <col min="7190" max="7197" width="8.375" style="1" customWidth="1"/>
    <col min="7198" max="7198" width="0.5" style="1" customWidth="1"/>
    <col min="7199" max="7424" width="10" style="1"/>
    <col min="7425" max="7425" width="0.5" style="1" customWidth="1"/>
    <col min="7426" max="7428" width="3.625" style="1" customWidth="1"/>
    <col min="7429" max="7429" width="8.375" style="1" customWidth="1"/>
    <col min="7430" max="7430" width="10.125" style="1" customWidth="1"/>
    <col min="7431" max="7431" width="2.875" style="1" customWidth="1"/>
    <col min="7432" max="7432" width="6" style="1" customWidth="1"/>
    <col min="7433" max="7433" width="8.5" style="1" bestFit="1" customWidth="1"/>
    <col min="7434" max="7434" width="9.125" style="1" customWidth="1"/>
    <col min="7435" max="7435" width="5.625" style="1" customWidth="1"/>
    <col min="7436" max="7436" width="4.125" style="1" customWidth="1"/>
    <col min="7437" max="7437" width="9.25" style="1" customWidth="1"/>
    <col min="7438" max="7438" width="12.625" style="1" customWidth="1"/>
    <col min="7439" max="7440" width="0.5" style="1" customWidth="1"/>
    <col min="7441" max="7443" width="3.625" style="1" customWidth="1"/>
    <col min="7444" max="7444" width="8.625" style="1" customWidth="1"/>
    <col min="7445" max="7445" width="10" style="1" hidden="1" customWidth="1"/>
    <col min="7446" max="7453" width="8.375" style="1" customWidth="1"/>
    <col min="7454" max="7454" width="0.5" style="1" customWidth="1"/>
    <col min="7455" max="7680" width="10" style="1"/>
    <col min="7681" max="7681" width="0.5" style="1" customWidth="1"/>
    <col min="7682" max="7684" width="3.625" style="1" customWidth="1"/>
    <col min="7685" max="7685" width="8.375" style="1" customWidth="1"/>
    <col min="7686" max="7686" width="10.125" style="1" customWidth="1"/>
    <col min="7687" max="7687" width="2.875" style="1" customWidth="1"/>
    <col min="7688" max="7688" width="6" style="1" customWidth="1"/>
    <col min="7689" max="7689" width="8.5" style="1" bestFit="1" customWidth="1"/>
    <col min="7690" max="7690" width="9.125" style="1" customWidth="1"/>
    <col min="7691" max="7691" width="5.625" style="1" customWidth="1"/>
    <col min="7692" max="7692" width="4.125" style="1" customWidth="1"/>
    <col min="7693" max="7693" width="9.25" style="1" customWidth="1"/>
    <col min="7694" max="7694" width="12.625" style="1" customWidth="1"/>
    <col min="7695" max="7696" width="0.5" style="1" customWidth="1"/>
    <col min="7697" max="7699" width="3.625" style="1" customWidth="1"/>
    <col min="7700" max="7700" width="8.625" style="1" customWidth="1"/>
    <col min="7701" max="7701" width="10" style="1" hidden="1" customWidth="1"/>
    <col min="7702" max="7709" width="8.375" style="1" customWidth="1"/>
    <col min="7710" max="7710" width="0.5" style="1" customWidth="1"/>
    <col min="7711" max="7936" width="10" style="1"/>
    <col min="7937" max="7937" width="0.5" style="1" customWidth="1"/>
    <col min="7938" max="7940" width="3.625" style="1" customWidth="1"/>
    <col min="7941" max="7941" width="8.375" style="1" customWidth="1"/>
    <col min="7942" max="7942" width="10.125" style="1" customWidth="1"/>
    <col min="7943" max="7943" width="2.875" style="1" customWidth="1"/>
    <col min="7944" max="7944" width="6" style="1" customWidth="1"/>
    <col min="7945" max="7945" width="8.5" style="1" bestFit="1" customWidth="1"/>
    <col min="7946" max="7946" width="9.125" style="1" customWidth="1"/>
    <col min="7947" max="7947" width="5.625" style="1" customWidth="1"/>
    <col min="7948" max="7948" width="4.125" style="1" customWidth="1"/>
    <col min="7949" max="7949" width="9.25" style="1" customWidth="1"/>
    <col min="7950" max="7950" width="12.625" style="1" customWidth="1"/>
    <col min="7951" max="7952" width="0.5" style="1" customWidth="1"/>
    <col min="7953" max="7955" width="3.625" style="1" customWidth="1"/>
    <col min="7956" max="7956" width="8.625" style="1" customWidth="1"/>
    <col min="7957" max="7957" width="10" style="1" hidden="1" customWidth="1"/>
    <col min="7958" max="7965" width="8.375" style="1" customWidth="1"/>
    <col min="7966" max="7966" width="0.5" style="1" customWidth="1"/>
    <col min="7967" max="8192" width="10" style="1"/>
    <col min="8193" max="8193" width="0.5" style="1" customWidth="1"/>
    <col min="8194" max="8196" width="3.625" style="1" customWidth="1"/>
    <col min="8197" max="8197" width="8.375" style="1" customWidth="1"/>
    <col min="8198" max="8198" width="10.125" style="1" customWidth="1"/>
    <col min="8199" max="8199" width="2.875" style="1" customWidth="1"/>
    <col min="8200" max="8200" width="6" style="1" customWidth="1"/>
    <col min="8201" max="8201" width="8.5" style="1" bestFit="1" customWidth="1"/>
    <col min="8202" max="8202" width="9.125" style="1" customWidth="1"/>
    <col min="8203" max="8203" width="5.625" style="1" customWidth="1"/>
    <col min="8204" max="8204" width="4.125" style="1" customWidth="1"/>
    <col min="8205" max="8205" width="9.25" style="1" customWidth="1"/>
    <col min="8206" max="8206" width="12.625" style="1" customWidth="1"/>
    <col min="8207" max="8208" width="0.5" style="1" customWidth="1"/>
    <col min="8209" max="8211" width="3.625" style="1" customWidth="1"/>
    <col min="8212" max="8212" width="8.625" style="1" customWidth="1"/>
    <col min="8213" max="8213" width="10" style="1" hidden="1" customWidth="1"/>
    <col min="8214" max="8221" width="8.375" style="1" customWidth="1"/>
    <col min="8222" max="8222" width="0.5" style="1" customWidth="1"/>
    <col min="8223" max="8448" width="10" style="1"/>
    <col min="8449" max="8449" width="0.5" style="1" customWidth="1"/>
    <col min="8450" max="8452" width="3.625" style="1" customWidth="1"/>
    <col min="8453" max="8453" width="8.375" style="1" customWidth="1"/>
    <col min="8454" max="8454" width="10.125" style="1" customWidth="1"/>
    <col min="8455" max="8455" width="2.875" style="1" customWidth="1"/>
    <col min="8456" max="8456" width="6" style="1" customWidth="1"/>
    <col min="8457" max="8457" width="8.5" style="1" bestFit="1" customWidth="1"/>
    <col min="8458" max="8458" width="9.125" style="1" customWidth="1"/>
    <col min="8459" max="8459" width="5.625" style="1" customWidth="1"/>
    <col min="8460" max="8460" width="4.125" style="1" customWidth="1"/>
    <col min="8461" max="8461" width="9.25" style="1" customWidth="1"/>
    <col min="8462" max="8462" width="12.625" style="1" customWidth="1"/>
    <col min="8463" max="8464" width="0.5" style="1" customWidth="1"/>
    <col min="8465" max="8467" width="3.625" style="1" customWidth="1"/>
    <col min="8468" max="8468" width="8.625" style="1" customWidth="1"/>
    <col min="8469" max="8469" width="10" style="1" hidden="1" customWidth="1"/>
    <col min="8470" max="8477" width="8.375" style="1" customWidth="1"/>
    <col min="8478" max="8478" width="0.5" style="1" customWidth="1"/>
    <col min="8479" max="8704" width="10" style="1"/>
    <col min="8705" max="8705" width="0.5" style="1" customWidth="1"/>
    <col min="8706" max="8708" width="3.625" style="1" customWidth="1"/>
    <col min="8709" max="8709" width="8.375" style="1" customWidth="1"/>
    <col min="8710" max="8710" width="10.125" style="1" customWidth="1"/>
    <col min="8711" max="8711" width="2.875" style="1" customWidth="1"/>
    <col min="8712" max="8712" width="6" style="1" customWidth="1"/>
    <col min="8713" max="8713" width="8.5" style="1" bestFit="1" customWidth="1"/>
    <col min="8714" max="8714" width="9.125" style="1" customWidth="1"/>
    <col min="8715" max="8715" width="5.625" style="1" customWidth="1"/>
    <col min="8716" max="8716" width="4.125" style="1" customWidth="1"/>
    <col min="8717" max="8717" width="9.25" style="1" customWidth="1"/>
    <col min="8718" max="8718" width="12.625" style="1" customWidth="1"/>
    <col min="8719" max="8720" width="0.5" style="1" customWidth="1"/>
    <col min="8721" max="8723" width="3.625" style="1" customWidth="1"/>
    <col min="8724" max="8724" width="8.625" style="1" customWidth="1"/>
    <col min="8725" max="8725" width="10" style="1" hidden="1" customWidth="1"/>
    <col min="8726" max="8733" width="8.375" style="1" customWidth="1"/>
    <col min="8734" max="8734" width="0.5" style="1" customWidth="1"/>
    <col min="8735" max="8960" width="10" style="1"/>
    <col min="8961" max="8961" width="0.5" style="1" customWidth="1"/>
    <col min="8962" max="8964" width="3.625" style="1" customWidth="1"/>
    <col min="8965" max="8965" width="8.375" style="1" customWidth="1"/>
    <col min="8966" max="8966" width="10.125" style="1" customWidth="1"/>
    <col min="8967" max="8967" width="2.875" style="1" customWidth="1"/>
    <col min="8968" max="8968" width="6" style="1" customWidth="1"/>
    <col min="8969" max="8969" width="8.5" style="1" bestFit="1" customWidth="1"/>
    <col min="8970" max="8970" width="9.125" style="1" customWidth="1"/>
    <col min="8971" max="8971" width="5.625" style="1" customWidth="1"/>
    <col min="8972" max="8972" width="4.125" style="1" customWidth="1"/>
    <col min="8973" max="8973" width="9.25" style="1" customWidth="1"/>
    <col min="8974" max="8974" width="12.625" style="1" customWidth="1"/>
    <col min="8975" max="8976" width="0.5" style="1" customWidth="1"/>
    <col min="8977" max="8979" width="3.625" style="1" customWidth="1"/>
    <col min="8980" max="8980" width="8.625" style="1" customWidth="1"/>
    <col min="8981" max="8981" width="10" style="1" hidden="1" customWidth="1"/>
    <col min="8982" max="8989" width="8.375" style="1" customWidth="1"/>
    <col min="8990" max="8990" width="0.5" style="1" customWidth="1"/>
    <col min="8991" max="9216" width="10" style="1"/>
    <col min="9217" max="9217" width="0.5" style="1" customWidth="1"/>
    <col min="9218" max="9220" width="3.625" style="1" customWidth="1"/>
    <col min="9221" max="9221" width="8.375" style="1" customWidth="1"/>
    <col min="9222" max="9222" width="10.125" style="1" customWidth="1"/>
    <col min="9223" max="9223" width="2.875" style="1" customWidth="1"/>
    <col min="9224" max="9224" width="6" style="1" customWidth="1"/>
    <col min="9225" max="9225" width="8.5" style="1" bestFit="1" customWidth="1"/>
    <col min="9226" max="9226" width="9.125" style="1" customWidth="1"/>
    <col min="9227" max="9227" width="5.625" style="1" customWidth="1"/>
    <col min="9228" max="9228" width="4.125" style="1" customWidth="1"/>
    <col min="9229" max="9229" width="9.25" style="1" customWidth="1"/>
    <col min="9230" max="9230" width="12.625" style="1" customWidth="1"/>
    <col min="9231" max="9232" width="0.5" style="1" customWidth="1"/>
    <col min="9233" max="9235" width="3.625" style="1" customWidth="1"/>
    <col min="9236" max="9236" width="8.625" style="1" customWidth="1"/>
    <col min="9237" max="9237" width="10" style="1" hidden="1" customWidth="1"/>
    <col min="9238" max="9245" width="8.375" style="1" customWidth="1"/>
    <col min="9246" max="9246" width="0.5" style="1" customWidth="1"/>
    <col min="9247" max="9472" width="10" style="1"/>
    <col min="9473" max="9473" width="0.5" style="1" customWidth="1"/>
    <col min="9474" max="9476" width="3.625" style="1" customWidth="1"/>
    <col min="9477" max="9477" width="8.375" style="1" customWidth="1"/>
    <col min="9478" max="9478" width="10.125" style="1" customWidth="1"/>
    <col min="9479" max="9479" width="2.875" style="1" customWidth="1"/>
    <col min="9480" max="9480" width="6" style="1" customWidth="1"/>
    <col min="9481" max="9481" width="8.5" style="1" bestFit="1" customWidth="1"/>
    <col min="9482" max="9482" width="9.125" style="1" customWidth="1"/>
    <col min="9483" max="9483" width="5.625" style="1" customWidth="1"/>
    <col min="9484" max="9484" width="4.125" style="1" customWidth="1"/>
    <col min="9485" max="9485" width="9.25" style="1" customWidth="1"/>
    <col min="9486" max="9486" width="12.625" style="1" customWidth="1"/>
    <col min="9487" max="9488" width="0.5" style="1" customWidth="1"/>
    <col min="9489" max="9491" width="3.625" style="1" customWidth="1"/>
    <col min="9492" max="9492" width="8.625" style="1" customWidth="1"/>
    <col min="9493" max="9493" width="10" style="1" hidden="1" customWidth="1"/>
    <col min="9494" max="9501" width="8.375" style="1" customWidth="1"/>
    <col min="9502" max="9502" width="0.5" style="1" customWidth="1"/>
    <col min="9503" max="9728" width="10" style="1"/>
    <col min="9729" max="9729" width="0.5" style="1" customWidth="1"/>
    <col min="9730" max="9732" width="3.625" style="1" customWidth="1"/>
    <col min="9733" max="9733" width="8.375" style="1" customWidth="1"/>
    <col min="9734" max="9734" width="10.125" style="1" customWidth="1"/>
    <col min="9735" max="9735" width="2.875" style="1" customWidth="1"/>
    <col min="9736" max="9736" width="6" style="1" customWidth="1"/>
    <col min="9737" max="9737" width="8.5" style="1" bestFit="1" customWidth="1"/>
    <col min="9738" max="9738" width="9.125" style="1" customWidth="1"/>
    <col min="9739" max="9739" width="5.625" style="1" customWidth="1"/>
    <col min="9740" max="9740" width="4.125" style="1" customWidth="1"/>
    <col min="9741" max="9741" width="9.25" style="1" customWidth="1"/>
    <col min="9742" max="9742" width="12.625" style="1" customWidth="1"/>
    <col min="9743" max="9744" width="0.5" style="1" customWidth="1"/>
    <col min="9745" max="9747" width="3.625" style="1" customWidth="1"/>
    <col min="9748" max="9748" width="8.625" style="1" customWidth="1"/>
    <col min="9749" max="9749" width="10" style="1" hidden="1" customWidth="1"/>
    <col min="9750" max="9757" width="8.375" style="1" customWidth="1"/>
    <col min="9758" max="9758" width="0.5" style="1" customWidth="1"/>
    <col min="9759" max="9984" width="10" style="1"/>
    <col min="9985" max="9985" width="0.5" style="1" customWidth="1"/>
    <col min="9986" max="9988" width="3.625" style="1" customWidth="1"/>
    <col min="9989" max="9989" width="8.375" style="1" customWidth="1"/>
    <col min="9990" max="9990" width="10.125" style="1" customWidth="1"/>
    <col min="9991" max="9991" width="2.875" style="1" customWidth="1"/>
    <col min="9992" max="9992" width="6" style="1" customWidth="1"/>
    <col min="9993" max="9993" width="8.5" style="1" bestFit="1" customWidth="1"/>
    <col min="9994" max="9994" width="9.125" style="1" customWidth="1"/>
    <col min="9995" max="9995" width="5.625" style="1" customWidth="1"/>
    <col min="9996" max="9996" width="4.125" style="1" customWidth="1"/>
    <col min="9997" max="9997" width="9.25" style="1" customWidth="1"/>
    <col min="9998" max="9998" width="12.625" style="1" customWidth="1"/>
    <col min="9999" max="10000" width="0.5" style="1" customWidth="1"/>
    <col min="10001" max="10003" width="3.625" style="1" customWidth="1"/>
    <col min="10004" max="10004" width="8.625" style="1" customWidth="1"/>
    <col min="10005" max="10005" width="10" style="1" hidden="1" customWidth="1"/>
    <col min="10006" max="10013" width="8.375" style="1" customWidth="1"/>
    <col min="10014" max="10014" width="0.5" style="1" customWidth="1"/>
    <col min="10015" max="10240" width="10" style="1"/>
    <col min="10241" max="10241" width="0.5" style="1" customWidth="1"/>
    <col min="10242" max="10244" width="3.625" style="1" customWidth="1"/>
    <col min="10245" max="10245" width="8.375" style="1" customWidth="1"/>
    <col min="10246" max="10246" width="10.125" style="1" customWidth="1"/>
    <col min="10247" max="10247" width="2.875" style="1" customWidth="1"/>
    <col min="10248" max="10248" width="6" style="1" customWidth="1"/>
    <col min="10249" max="10249" width="8.5" style="1" bestFit="1" customWidth="1"/>
    <col min="10250" max="10250" width="9.125" style="1" customWidth="1"/>
    <col min="10251" max="10251" width="5.625" style="1" customWidth="1"/>
    <col min="10252" max="10252" width="4.125" style="1" customWidth="1"/>
    <col min="10253" max="10253" width="9.25" style="1" customWidth="1"/>
    <col min="10254" max="10254" width="12.625" style="1" customWidth="1"/>
    <col min="10255" max="10256" width="0.5" style="1" customWidth="1"/>
    <col min="10257" max="10259" width="3.625" style="1" customWidth="1"/>
    <col min="10260" max="10260" width="8.625" style="1" customWidth="1"/>
    <col min="10261" max="10261" width="10" style="1" hidden="1" customWidth="1"/>
    <col min="10262" max="10269" width="8.375" style="1" customWidth="1"/>
    <col min="10270" max="10270" width="0.5" style="1" customWidth="1"/>
    <col min="10271" max="10496" width="10" style="1"/>
    <col min="10497" max="10497" width="0.5" style="1" customWidth="1"/>
    <col min="10498" max="10500" width="3.625" style="1" customWidth="1"/>
    <col min="10501" max="10501" width="8.375" style="1" customWidth="1"/>
    <col min="10502" max="10502" width="10.125" style="1" customWidth="1"/>
    <col min="10503" max="10503" width="2.875" style="1" customWidth="1"/>
    <col min="10504" max="10504" width="6" style="1" customWidth="1"/>
    <col min="10505" max="10505" width="8.5" style="1" bestFit="1" customWidth="1"/>
    <col min="10506" max="10506" width="9.125" style="1" customWidth="1"/>
    <col min="10507" max="10507" width="5.625" style="1" customWidth="1"/>
    <col min="10508" max="10508" width="4.125" style="1" customWidth="1"/>
    <col min="10509" max="10509" width="9.25" style="1" customWidth="1"/>
    <col min="10510" max="10510" width="12.625" style="1" customWidth="1"/>
    <col min="10511" max="10512" width="0.5" style="1" customWidth="1"/>
    <col min="10513" max="10515" width="3.625" style="1" customWidth="1"/>
    <col min="10516" max="10516" width="8.625" style="1" customWidth="1"/>
    <col min="10517" max="10517" width="10" style="1" hidden="1" customWidth="1"/>
    <col min="10518" max="10525" width="8.375" style="1" customWidth="1"/>
    <col min="10526" max="10526" width="0.5" style="1" customWidth="1"/>
    <col min="10527" max="10752" width="10" style="1"/>
    <col min="10753" max="10753" width="0.5" style="1" customWidth="1"/>
    <col min="10754" max="10756" width="3.625" style="1" customWidth="1"/>
    <col min="10757" max="10757" width="8.375" style="1" customWidth="1"/>
    <col min="10758" max="10758" width="10.125" style="1" customWidth="1"/>
    <col min="10759" max="10759" width="2.875" style="1" customWidth="1"/>
    <col min="10760" max="10760" width="6" style="1" customWidth="1"/>
    <col min="10761" max="10761" width="8.5" style="1" bestFit="1" customWidth="1"/>
    <col min="10762" max="10762" width="9.125" style="1" customWidth="1"/>
    <col min="10763" max="10763" width="5.625" style="1" customWidth="1"/>
    <col min="10764" max="10764" width="4.125" style="1" customWidth="1"/>
    <col min="10765" max="10765" width="9.25" style="1" customWidth="1"/>
    <col min="10766" max="10766" width="12.625" style="1" customWidth="1"/>
    <col min="10767" max="10768" width="0.5" style="1" customWidth="1"/>
    <col min="10769" max="10771" width="3.625" style="1" customWidth="1"/>
    <col min="10772" max="10772" width="8.625" style="1" customWidth="1"/>
    <col min="10773" max="10773" width="10" style="1" hidden="1" customWidth="1"/>
    <col min="10774" max="10781" width="8.375" style="1" customWidth="1"/>
    <col min="10782" max="10782" width="0.5" style="1" customWidth="1"/>
    <col min="10783" max="11008" width="10" style="1"/>
    <col min="11009" max="11009" width="0.5" style="1" customWidth="1"/>
    <col min="11010" max="11012" width="3.625" style="1" customWidth="1"/>
    <col min="11013" max="11013" width="8.375" style="1" customWidth="1"/>
    <col min="11014" max="11014" width="10.125" style="1" customWidth="1"/>
    <col min="11015" max="11015" width="2.875" style="1" customWidth="1"/>
    <col min="11016" max="11016" width="6" style="1" customWidth="1"/>
    <col min="11017" max="11017" width="8.5" style="1" bestFit="1" customWidth="1"/>
    <col min="11018" max="11018" width="9.125" style="1" customWidth="1"/>
    <col min="11019" max="11019" width="5.625" style="1" customWidth="1"/>
    <col min="11020" max="11020" width="4.125" style="1" customWidth="1"/>
    <col min="11021" max="11021" width="9.25" style="1" customWidth="1"/>
    <col min="11022" max="11022" width="12.625" style="1" customWidth="1"/>
    <col min="11023" max="11024" width="0.5" style="1" customWidth="1"/>
    <col min="11025" max="11027" width="3.625" style="1" customWidth="1"/>
    <col min="11028" max="11028" width="8.625" style="1" customWidth="1"/>
    <col min="11029" max="11029" width="10" style="1" hidden="1" customWidth="1"/>
    <col min="11030" max="11037" width="8.375" style="1" customWidth="1"/>
    <col min="11038" max="11038" width="0.5" style="1" customWidth="1"/>
    <col min="11039" max="11264" width="10" style="1"/>
    <col min="11265" max="11265" width="0.5" style="1" customWidth="1"/>
    <col min="11266" max="11268" width="3.625" style="1" customWidth="1"/>
    <col min="11269" max="11269" width="8.375" style="1" customWidth="1"/>
    <col min="11270" max="11270" width="10.125" style="1" customWidth="1"/>
    <col min="11271" max="11271" width="2.875" style="1" customWidth="1"/>
    <col min="11272" max="11272" width="6" style="1" customWidth="1"/>
    <col min="11273" max="11273" width="8.5" style="1" bestFit="1" customWidth="1"/>
    <col min="11274" max="11274" width="9.125" style="1" customWidth="1"/>
    <col min="11275" max="11275" width="5.625" style="1" customWidth="1"/>
    <col min="11276" max="11276" width="4.125" style="1" customWidth="1"/>
    <col min="11277" max="11277" width="9.25" style="1" customWidth="1"/>
    <col min="11278" max="11278" width="12.625" style="1" customWidth="1"/>
    <col min="11279" max="11280" width="0.5" style="1" customWidth="1"/>
    <col min="11281" max="11283" width="3.625" style="1" customWidth="1"/>
    <col min="11284" max="11284" width="8.625" style="1" customWidth="1"/>
    <col min="11285" max="11285" width="10" style="1" hidden="1" customWidth="1"/>
    <col min="11286" max="11293" width="8.375" style="1" customWidth="1"/>
    <col min="11294" max="11294" width="0.5" style="1" customWidth="1"/>
    <col min="11295" max="11520" width="10" style="1"/>
    <col min="11521" max="11521" width="0.5" style="1" customWidth="1"/>
    <col min="11522" max="11524" width="3.625" style="1" customWidth="1"/>
    <col min="11525" max="11525" width="8.375" style="1" customWidth="1"/>
    <col min="11526" max="11526" width="10.125" style="1" customWidth="1"/>
    <col min="11527" max="11527" width="2.875" style="1" customWidth="1"/>
    <col min="11528" max="11528" width="6" style="1" customWidth="1"/>
    <col min="11529" max="11529" width="8.5" style="1" bestFit="1" customWidth="1"/>
    <col min="11530" max="11530" width="9.125" style="1" customWidth="1"/>
    <col min="11531" max="11531" width="5.625" style="1" customWidth="1"/>
    <col min="11532" max="11532" width="4.125" style="1" customWidth="1"/>
    <col min="11533" max="11533" width="9.25" style="1" customWidth="1"/>
    <col min="11534" max="11534" width="12.625" style="1" customWidth="1"/>
    <col min="11535" max="11536" width="0.5" style="1" customWidth="1"/>
    <col min="11537" max="11539" width="3.625" style="1" customWidth="1"/>
    <col min="11540" max="11540" width="8.625" style="1" customWidth="1"/>
    <col min="11541" max="11541" width="10" style="1" hidden="1" customWidth="1"/>
    <col min="11542" max="11549" width="8.375" style="1" customWidth="1"/>
    <col min="11550" max="11550" width="0.5" style="1" customWidth="1"/>
    <col min="11551" max="11776" width="10" style="1"/>
    <col min="11777" max="11777" width="0.5" style="1" customWidth="1"/>
    <col min="11778" max="11780" width="3.625" style="1" customWidth="1"/>
    <col min="11781" max="11781" width="8.375" style="1" customWidth="1"/>
    <col min="11782" max="11782" width="10.125" style="1" customWidth="1"/>
    <col min="11783" max="11783" width="2.875" style="1" customWidth="1"/>
    <col min="11784" max="11784" width="6" style="1" customWidth="1"/>
    <col min="11785" max="11785" width="8.5" style="1" bestFit="1" customWidth="1"/>
    <col min="11786" max="11786" width="9.125" style="1" customWidth="1"/>
    <col min="11787" max="11787" width="5.625" style="1" customWidth="1"/>
    <col min="11788" max="11788" width="4.125" style="1" customWidth="1"/>
    <col min="11789" max="11789" width="9.25" style="1" customWidth="1"/>
    <col min="11790" max="11790" width="12.625" style="1" customWidth="1"/>
    <col min="11791" max="11792" width="0.5" style="1" customWidth="1"/>
    <col min="11793" max="11795" width="3.625" style="1" customWidth="1"/>
    <col min="11796" max="11796" width="8.625" style="1" customWidth="1"/>
    <col min="11797" max="11797" width="10" style="1" hidden="1" customWidth="1"/>
    <col min="11798" max="11805" width="8.375" style="1" customWidth="1"/>
    <col min="11806" max="11806" width="0.5" style="1" customWidth="1"/>
    <col min="11807" max="12032" width="10" style="1"/>
    <col min="12033" max="12033" width="0.5" style="1" customWidth="1"/>
    <col min="12034" max="12036" width="3.625" style="1" customWidth="1"/>
    <col min="12037" max="12037" width="8.375" style="1" customWidth="1"/>
    <col min="12038" max="12038" width="10.125" style="1" customWidth="1"/>
    <col min="12039" max="12039" width="2.875" style="1" customWidth="1"/>
    <col min="12040" max="12040" width="6" style="1" customWidth="1"/>
    <col min="12041" max="12041" width="8.5" style="1" bestFit="1" customWidth="1"/>
    <col min="12042" max="12042" width="9.125" style="1" customWidth="1"/>
    <col min="12043" max="12043" width="5.625" style="1" customWidth="1"/>
    <col min="12044" max="12044" width="4.125" style="1" customWidth="1"/>
    <col min="12045" max="12045" width="9.25" style="1" customWidth="1"/>
    <col min="12046" max="12046" width="12.625" style="1" customWidth="1"/>
    <col min="12047" max="12048" width="0.5" style="1" customWidth="1"/>
    <col min="12049" max="12051" width="3.625" style="1" customWidth="1"/>
    <col min="12052" max="12052" width="8.625" style="1" customWidth="1"/>
    <col min="12053" max="12053" width="10" style="1" hidden="1" customWidth="1"/>
    <col min="12054" max="12061" width="8.375" style="1" customWidth="1"/>
    <col min="12062" max="12062" width="0.5" style="1" customWidth="1"/>
    <col min="12063" max="12288" width="10" style="1"/>
    <col min="12289" max="12289" width="0.5" style="1" customWidth="1"/>
    <col min="12290" max="12292" width="3.625" style="1" customWidth="1"/>
    <col min="12293" max="12293" width="8.375" style="1" customWidth="1"/>
    <col min="12294" max="12294" width="10.125" style="1" customWidth="1"/>
    <col min="12295" max="12295" width="2.875" style="1" customWidth="1"/>
    <col min="12296" max="12296" width="6" style="1" customWidth="1"/>
    <col min="12297" max="12297" width="8.5" style="1" bestFit="1" customWidth="1"/>
    <col min="12298" max="12298" width="9.125" style="1" customWidth="1"/>
    <col min="12299" max="12299" width="5.625" style="1" customWidth="1"/>
    <col min="12300" max="12300" width="4.125" style="1" customWidth="1"/>
    <col min="12301" max="12301" width="9.25" style="1" customWidth="1"/>
    <col min="12302" max="12302" width="12.625" style="1" customWidth="1"/>
    <col min="12303" max="12304" width="0.5" style="1" customWidth="1"/>
    <col min="12305" max="12307" width="3.625" style="1" customWidth="1"/>
    <col min="12308" max="12308" width="8.625" style="1" customWidth="1"/>
    <col min="12309" max="12309" width="10" style="1" hidden="1" customWidth="1"/>
    <col min="12310" max="12317" width="8.375" style="1" customWidth="1"/>
    <col min="12318" max="12318" width="0.5" style="1" customWidth="1"/>
    <col min="12319" max="12544" width="10" style="1"/>
    <col min="12545" max="12545" width="0.5" style="1" customWidth="1"/>
    <col min="12546" max="12548" width="3.625" style="1" customWidth="1"/>
    <col min="12549" max="12549" width="8.375" style="1" customWidth="1"/>
    <col min="12550" max="12550" width="10.125" style="1" customWidth="1"/>
    <col min="12551" max="12551" width="2.875" style="1" customWidth="1"/>
    <col min="12552" max="12552" width="6" style="1" customWidth="1"/>
    <col min="12553" max="12553" width="8.5" style="1" bestFit="1" customWidth="1"/>
    <col min="12554" max="12554" width="9.125" style="1" customWidth="1"/>
    <col min="12555" max="12555" width="5.625" style="1" customWidth="1"/>
    <col min="12556" max="12556" width="4.125" style="1" customWidth="1"/>
    <col min="12557" max="12557" width="9.25" style="1" customWidth="1"/>
    <col min="12558" max="12558" width="12.625" style="1" customWidth="1"/>
    <col min="12559" max="12560" width="0.5" style="1" customWidth="1"/>
    <col min="12561" max="12563" width="3.625" style="1" customWidth="1"/>
    <col min="12564" max="12564" width="8.625" style="1" customWidth="1"/>
    <col min="12565" max="12565" width="10" style="1" hidden="1" customWidth="1"/>
    <col min="12566" max="12573" width="8.375" style="1" customWidth="1"/>
    <col min="12574" max="12574" width="0.5" style="1" customWidth="1"/>
    <col min="12575" max="12800" width="10" style="1"/>
    <col min="12801" max="12801" width="0.5" style="1" customWidth="1"/>
    <col min="12802" max="12804" width="3.625" style="1" customWidth="1"/>
    <col min="12805" max="12805" width="8.375" style="1" customWidth="1"/>
    <col min="12806" max="12806" width="10.125" style="1" customWidth="1"/>
    <col min="12807" max="12807" width="2.875" style="1" customWidth="1"/>
    <col min="12808" max="12808" width="6" style="1" customWidth="1"/>
    <col min="12809" max="12809" width="8.5" style="1" bestFit="1" customWidth="1"/>
    <col min="12810" max="12810" width="9.125" style="1" customWidth="1"/>
    <col min="12811" max="12811" width="5.625" style="1" customWidth="1"/>
    <col min="12812" max="12812" width="4.125" style="1" customWidth="1"/>
    <col min="12813" max="12813" width="9.25" style="1" customWidth="1"/>
    <col min="12814" max="12814" width="12.625" style="1" customWidth="1"/>
    <col min="12815" max="12816" width="0.5" style="1" customWidth="1"/>
    <col min="12817" max="12819" width="3.625" style="1" customWidth="1"/>
    <col min="12820" max="12820" width="8.625" style="1" customWidth="1"/>
    <col min="12821" max="12821" width="10" style="1" hidden="1" customWidth="1"/>
    <col min="12822" max="12829" width="8.375" style="1" customWidth="1"/>
    <col min="12830" max="12830" width="0.5" style="1" customWidth="1"/>
    <col min="12831" max="13056" width="10" style="1"/>
    <col min="13057" max="13057" width="0.5" style="1" customWidth="1"/>
    <col min="13058" max="13060" width="3.625" style="1" customWidth="1"/>
    <col min="13061" max="13061" width="8.375" style="1" customWidth="1"/>
    <col min="13062" max="13062" width="10.125" style="1" customWidth="1"/>
    <col min="13063" max="13063" width="2.875" style="1" customWidth="1"/>
    <col min="13064" max="13064" width="6" style="1" customWidth="1"/>
    <col min="13065" max="13065" width="8.5" style="1" bestFit="1" customWidth="1"/>
    <col min="13066" max="13066" width="9.125" style="1" customWidth="1"/>
    <col min="13067" max="13067" width="5.625" style="1" customWidth="1"/>
    <col min="13068" max="13068" width="4.125" style="1" customWidth="1"/>
    <col min="13069" max="13069" width="9.25" style="1" customWidth="1"/>
    <col min="13070" max="13070" width="12.625" style="1" customWidth="1"/>
    <col min="13071" max="13072" width="0.5" style="1" customWidth="1"/>
    <col min="13073" max="13075" width="3.625" style="1" customWidth="1"/>
    <col min="13076" max="13076" width="8.625" style="1" customWidth="1"/>
    <col min="13077" max="13077" width="10" style="1" hidden="1" customWidth="1"/>
    <col min="13078" max="13085" width="8.375" style="1" customWidth="1"/>
    <col min="13086" max="13086" width="0.5" style="1" customWidth="1"/>
    <col min="13087" max="13312" width="10" style="1"/>
    <col min="13313" max="13313" width="0.5" style="1" customWidth="1"/>
    <col min="13314" max="13316" width="3.625" style="1" customWidth="1"/>
    <col min="13317" max="13317" width="8.375" style="1" customWidth="1"/>
    <col min="13318" max="13318" width="10.125" style="1" customWidth="1"/>
    <col min="13319" max="13319" width="2.875" style="1" customWidth="1"/>
    <col min="13320" max="13320" width="6" style="1" customWidth="1"/>
    <col min="13321" max="13321" width="8.5" style="1" bestFit="1" customWidth="1"/>
    <col min="13322" max="13322" width="9.125" style="1" customWidth="1"/>
    <col min="13323" max="13323" width="5.625" style="1" customWidth="1"/>
    <col min="13324" max="13324" width="4.125" style="1" customWidth="1"/>
    <col min="13325" max="13325" width="9.25" style="1" customWidth="1"/>
    <col min="13326" max="13326" width="12.625" style="1" customWidth="1"/>
    <col min="13327" max="13328" width="0.5" style="1" customWidth="1"/>
    <col min="13329" max="13331" width="3.625" style="1" customWidth="1"/>
    <col min="13332" max="13332" width="8.625" style="1" customWidth="1"/>
    <col min="13333" max="13333" width="10" style="1" hidden="1" customWidth="1"/>
    <col min="13334" max="13341" width="8.375" style="1" customWidth="1"/>
    <col min="13342" max="13342" width="0.5" style="1" customWidth="1"/>
    <col min="13343" max="13568" width="10" style="1"/>
    <col min="13569" max="13569" width="0.5" style="1" customWidth="1"/>
    <col min="13570" max="13572" width="3.625" style="1" customWidth="1"/>
    <col min="13573" max="13573" width="8.375" style="1" customWidth="1"/>
    <col min="13574" max="13574" width="10.125" style="1" customWidth="1"/>
    <col min="13575" max="13575" width="2.875" style="1" customWidth="1"/>
    <col min="13576" max="13576" width="6" style="1" customWidth="1"/>
    <col min="13577" max="13577" width="8.5" style="1" bestFit="1" customWidth="1"/>
    <col min="13578" max="13578" width="9.125" style="1" customWidth="1"/>
    <col min="13579" max="13579" width="5.625" style="1" customWidth="1"/>
    <col min="13580" max="13580" width="4.125" style="1" customWidth="1"/>
    <col min="13581" max="13581" width="9.25" style="1" customWidth="1"/>
    <col min="13582" max="13582" width="12.625" style="1" customWidth="1"/>
    <col min="13583" max="13584" width="0.5" style="1" customWidth="1"/>
    <col min="13585" max="13587" width="3.625" style="1" customWidth="1"/>
    <col min="13588" max="13588" width="8.625" style="1" customWidth="1"/>
    <col min="13589" max="13589" width="10" style="1" hidden="1" customWidth="1"/>
    <col min="13590" max="13597" width="8.375" style="1" customWidth="1"/>
    <col min="13598" max="13598" width="0.5" style="1" customWidth="1"/>
    <col min="13599" max="13824" width="10" style="1"/>
    <col min="13825" max="13825" width="0.5" style="1" customWidth="1"/>
    <col min="13826" max="13828" width="3.625" style="1" customWidth="1"/>
    <col min="13829" max="13829" width="8.375" style="1" customWidth="1"/>
    <col min="13830" max="13830" width="10.125" style="1" customWidth="1"/>
    <col min="13831" max="13831" width="2.875" style="1" customWidth="1"/>
    <col min="13832" max="13832" width="6" style="1" customWidth="1"/>
    <col min="13833" max="13833" width="8.5" style="1" bestFit="1" customWidth="1"/>
    <col min="13834" max="13834" width="9.125" style="1" customWidth="1"/>
    <col min="13835" max="13835" width="5.625" style="1" customWidth="1"/>
    <col min="13836" max="13836" width="4.125" style="1" customWidth="1"/>
    <col min="13837" max="13837" width="9.25" style="1" customWidth="1"/>
    <col min="13838" max="13838" width="12.625" style="1" customWidth="1"/>
    <col min="13839" max="13840" width="0.5" style="1" customWidth="1"/>
    <col min="13841" max="13843" width="3.625" style="1" customWidth="1"/>
    <col min="13844" max="13844" width="8.625" style="1" customWidth="1"/>
    <col min="13845" max="13845" width="10" style="1" hidden="1" customWidth="1"/>
    <col min="13846" max="13853" width="8.375" style="1" customWidth="1"/>
    <col min="13854" max="13854" width="0.5" style="1" customWidth="1"/>
    <col min="13855" max="14080" width="10" style="1"/>
    <col min="14081" max="14081" width="0.5" style="1" customWidth="1"/>
    <col min="14082" max="14084" width="3.625" style="1" customWidth="1"/>
    <col min="14085" max="14085" width="8.375" style="1" customWidth="1"/>
    <col min="14086" max="14086" width="10.125" style="1" customWidth="1"/>
    <col min="14087" max="14087" width="2.875" style="1" customWidth="1"/>
    <col min="14088" max="14088" width="6" style="1" customWidth="1"/>
    <col min="14089" max="14089" width="8.5" style="1" bestFit="1" customWidth="1"/>
    <col min="14090" max="14090" width="9.125" style="1" customWidth="1"/>
    <col min="14091" max="14091" width="5.625" style="1" customWidth="1"/>
    <col min="14092" max="14092" width="4.125" style="1" customWidth="1"/>
    <col min="14093" max="14093" width="9.25" style="1" customWidth="1"/>
    <col min="14094" max="14094" width="12.625" style="1" customWidth="1"/>
    <col min="14095" max="14096" width="0.5" style="1" customWidth="1"/>
    <col min="14097" max="14099" width="3.625" style="1" customWidth="1"/>
    <col min="14100" max="14100" width="8.625" style="1" customWidth="1"/>
    <col min="14101" max="14101" width="10" style="1" hidden="1" customWidth="1"/>
    <col min="14102" max="14109" width="8.375" style="1" customWidth="1"/>
    <col min="14110" max="14110" width="0.5" style="1" customWidth="1"/>
    <col min="14111" max="14336" width="10" style="1"/>
    <col min="14337" max="14337" width="0.5" style="1" customWidth="1"/>
    <col min="14338" max="14340" width="3.625" style="1" customWidth="1"/>
    <col min="14341" max="14341" width="8.375" style="1" customWidth="1"/>
    <col min="14342" max="14342" width="10.125" style="1" customWidth="1"/>
    <col min="14343" max="14343" width="2.875" style="1" customWidth="1"/>
    <col min="14344" max="14344" width="6" style="1" customWidth="1"/>
    <col min="14345" max="14345" width="8.5" style="1" bestFit="1" customWidth="1"/>
    <col min="14346" max="14346" width="9.125" style="1" customWidth="1"/>
    <col min="14347" max="14347" width="5.625" style="1" customWidth="1"/>
    <col min="14348" max="14348" width="4.125" style="1" customWidth="1"/>
    <col min="14349" max="14349" width="9.25" style="1" customWidth="1"/>
    <col min="14350" max="14350" width="12.625" style="1" customWidth="1"/>
    <col min="14351" max="14352" width="0.5" style="1" customWidth="1"/>
    <col min="14353" max="14355" width="3.625" style="1" customWidth="1"/>
    <col min="14356" max="14356" width="8.625" style="1" customWidth="1"/>
    <col min="14357" max="14357" width="10" style="1" hidden="1" customWidth="1"/>
    <col min="14358" max="14365" width="8.375" style="1" customWidth="1"/>
    <col min="14366" max="14366" width="0.5" style="1" customWidth="1"/>
    <col min="14367" max="14592" width="10" style="1"/>
    <col min="14593" max="14593" width="0.5" style="1" customWidth="1"/>
    <col min="14594" max="14596" width="3.625" style="1" customWidth="1"/>
    <col min="14597" max="14597" width="8.375" style="1" customWidth="1"/>
    <col min="14598" max="14598" width="10.125" style="1" customWidth="1"/>
    <col min="14599" max="14599" width="2.875" style="1" customWidth="1"/>
    <col min="14600" max="14600" width="6" style="1" customWidth="1"/>
    <col min="14601" max="14601" width="8.5" style="1" bestFit="1" customWidth="1"/>
    <col min="14602" max="14602" width="9.125" style="1" customWidth="1"/>
    <col min="14603" max="14603" width="5.625" style="1" customWidth="1"/>
    <col min="14604" max="14604" width="4.125" style="1" customWidth="1"/>
    <col min="14605" max="14605" width="9.25" style="1" customWidth="1"/>
    <col min="14606" max="14606" width="12.625" style="1" customWidth="1"/>
    <col min="14607" max="14608" width="0.5" style="1" customWidth="1"/>
    <col min="14609" max="14611" width="3.625" style="1" customWidth="1"/>
    <col min="14612" max="14612" width="8.625" style="1" customWidth="1"/>
    <col min="14613" max="14613" width="10" style="1" hidden="1" customWidth="1"/>
    <col min="14614" max="14621" width="8.375" style="1" customWidth="1"/>
    <col min="14622" max="14622" width="0.5" style="1" customWidth="1"/>
    <col min="14623" max="14848" width="10" style="1"/>
    <col min="14849" max="14849" width="0.5" style="1" customWidth="1"/>
    <col min="14850" max="14852" width="3.625" style="1" customWidth="1"/>
    <col min="14853" max="14853" width="8.375" style="1" customWidth="1"/>
    <col min="14854" max="14854" width="10.125" style="1" customWidth="1"/>
    <col min="14855" max="14855" width="2.875" style="1" customWidth="1"/>
    <col min="14856" max="14856" width="6" style="1" customWidth="1"/>
    <col min="14857" max="14857" width="8.5" style="1" bestFit="1" customWidth="1"/>
    <col min="14858" max="14858" width="9.125" style="1" customWidth="1"/>
    <col min="14859" max="14859" width="5.625" style="1" customWidth="1"/>
    <col min="14860" max="14860" width="4.125" style="1" customWidth="1"/>
    <col min="14861" max="14861" width="9.25" style="1" customWidth="1"/>
    <col min="14862" max="14862" width="12.625" style="1" customWidth="1"/>
    <col min="14863" max="14864" width="0.5" style="1" customWidth="1"/>
    <col min="14865" max="14867" width="3.625" style="1" customWidth="1"/>
    <col min="14868" max="14868" width="8.625" style="1" customWidth="1"/>
    <col min="14869" max="14869" width="10" style="1" hidden="1" customWidth="1"/>
    <col min="14870" max="14877" width="8.375" style="1" customWidth="1"/>
    <col min="14878" max="14878" width="0.5" style="1" customWidth="1"/>
    <col min="14879" max="15104" width="10" style="1"/>
    <col min="15105" max="15105" width="0.5" style="1" customWidth="1"/>
    <col min="15106" max="15108" width="3.625" style="1" customWidth="1"/>
    <col min="15109" max="15109" width="8.375" style="1" customWidth="1"/>
    <col min="15110" max="15110" width="10.125" style="1" customWidth="1"/>
    <col min="15111" max="15111" width="2.875" style="1" customWidth="1"/>
    <col min="15112" max="15112" width="6" style="1" customWidth="1"/>
    <col min="15113" max="15113" width="8.5" style="1" bestFit="1" customWidth="1"/>
    <col min="15114" max="15114" width="9.125" style="1" customWidth="1"/>
    <col min="15115" max="15115" width="5.625" style="1" customWidth="1"/>
    <col min="15116" max="15116" width="4.125" style="1" customWidth="1"/>
    <col min="15117" max="15117" width="9.25" style="1" customWidth="1"/>
    <col min="15118" max="15118" width="12.625" style="1" customWidth="1"/>
    <col min="15119" max="15120" width="0.5" style="1" customWidth="1"/>
    <col min="15121" max="15123" width="3.625" style="1" customWidth="1"/>
    <col min="15124" max="15124" width="8.625" style="1" customWidth="1"/>
    <col min="15125" max="15125" width="10" style="1" hidden="1" customWidth="1"/>
    <col min="15126" max="15133" width="8.375" style="1" customWidth="1"/>
    <col min="15134" max="15134" width="0.5" style="1" customWidth="1"/>
    <col min="15135" max="15360" width="10" style="1"/>
    <col min="15361" max="15361" width="0.5" style="1" customWidth="1"/>
    <col min="15362" max="15364" width="3.625" style="1" customWidth="1"/>
    <col min="15365" max="15365" width="8.375" style="1" customWidth="1"/>
    <col min="15366" max="15366" width="10.125" style="1" customWidth="1"/>
    <col min="15367" max="15367" width="2.875" style="1" customWidth="1"/>
    <col min="15368" max="15368" width="6" style="1" customWidth="1"/>
    <col min="15369" max="15369" width="8.5" style="1" bestFit="1" customWidth="1"/>
    <col min="15370" max="15370" width="9.125" style="1" customWidth="1"/>
    <col min="15371" max="15371" width="5.625" style="1" customWidth="1"/>
    <col min="15372" max="15372" width="4.125" style="1" customWidth="1"/>
    <col min="15373" max="15373" width="9.25" style="1" customWidth="1"/>
    <col min="15374" max="15374" width="12.625" style="1" customWidth="1"/>
    <col min="15375" max="15376" width="0.5" style="1" customWidth="1"/>
    <col min="15377" max="15379" width="3.625" style="1" customWidth="1"/>
    <col min="15380" max="15380" width="8.625" style="1" customWidth="1"/>
    <col min="15381" max="15381" width="10" style="1" hidden="1" customWidth="1"/>
    <col min="15382" max="15389" width="8.375" style="1" customWidth="1"/>
    <col min="15390" max="15390" width="0.5" style="1" customWidth="1"/>
    <col min="15391" max="15616" width="10" style="1"/>
    <col min="15617" max="15617" width="0.5" style="1" customWidth="1"/>
    <col min="15618" max="15620" width="3.625" style="1" customWidth="1"/>
    <col min="15621" max="15621" width="8.375" style="1" customWidth="1"/>
    <col min="15622" max="15622" width="10.125" style="1" customWidth="1"/>
    <col min="15623" max="15623" width="2.875" style="1" customWidth="1"/>
    <col min="15624" max="15624" width="6" style="1" customWidth="1"/>
    <col min="15625" max="15625" width="8.5" style="1" bestFit="1" customWidth="1"/>
    <col min="15626" max="15626" width="9.125" style="1" customWidth="1"/>
    <col min="15627" max="15627" width="5.625" style="1" customWidth="1"/>
    <col min="15628" max="15628" width="4.125" style="1" customWidth="1"/>
    <col min="15629" max="15629" width="9.25" style="1" customWidth="1"/>
    <col min="15630" max="15630" width="12.625" style="1" customWidth="1"/>
    <col min="15631" max="15632" width="0.5" style="1" customWidth="1"/>
    <col min="15633" max="15635" width="3.625" style="1" customWidth="1"/>
    <col min="15636" max="15636" width="8.625" style="1" customWidth="1"/>
    <col min="15637" max="15637" width="10" style="1" hidden="1" customWidth="1"/>
    <col min="15638" max="15645" width="8.375" style="1" customWidth="1"/>
    <col min="15646" max="15646" width="0.5" style="1" customWidth="1"/>
    <col min="15647" max="15872" width="10" style="1"/>
    <col min="15873" max="15873" width="0.5" style="1" customWidth="1"/>
    <col min="15874" max="15876" width="3.625" style="1" customWidth="1"/>
    <col min="15877" max="15877" width="8.375" style="1" customWidth="1"/>
    <col min="15878" max="15878" width="10.125" style="1" customWidth="1"/>
    <col min="15879" max="15879" width="2.875" style="1" customWidth="1"/>
    <col min="15880" max="15880" width="6" style="1" customWidth="1"/>
    <col min="15881" max="15881" width="8.5" style="1" bestFit="1" customWidth="1"/>
    <col min="15882" max="15882" width="9.125" style="1" customWidth="1"/>
    <col min="15883" max="15883" width="5.625" style="1" customWidth="1"/>
    <col min="15884" max="15884" width="4.125" style="1" customWidth="1"/>
    <col min="15885" max="15885" width="9.25" style="1" customWidth="1"/>
    <col min="15886" max="15886" width="12.625" style="1" customWidth="1"/>
    <col min="15887" max="15888" width="0.5" style="1" customWidth="1"/>
    <col min="15889" max="15891" width="3.625" style="1" customWidth="1"/>
    <col min="15892" max="15892" width="8.625" style="1" customWidth="1"/>
    <col min="15893" max="15893" width="10" style="1" hidden="1" customWidth="1"/>
    <col min="15894" max="15901" width="8.375" style="1" customWidth="1"/>
    <col min="15902" max="15902" width="0.5" style="1" customWidth="1"/>
    <col min="15903" max="16128" width="10" style="1"/>
    <col min="16129" max="16129" width="0.5" style="1" customWidth="1"/>
    <col min="16130" max="16132" width="3.625" style="1" customWidth="1"/>
    <col min="16133" max="16133" width="8.375" style="1" customWidth="1"/>
    <col min="16134" max="16134" width="10.125" style="1" customWidth="1"/>
    <col min="16135" max="16135" width="2.875" style="1" customWidth="1"/>
    <col min="16136" max="16136" width="6" style="1" customWidth="1"/>
    <col min="16137" max="16137" width="8.5" style="1" bestFit="1" customWidth="1"/>
    <col min="16138" max="16138" width="9.125" style="1" customWidth="1"/>
    <col min="16139" max="16139" width="5.625" style="1" customWidth="1"/>
    <col min="16140" max="16140" width="4.125" style="1" customWidth="1"/>
    <col min="16141" max="16141" width="9.25" style="1" customWidth="1"/>
    <col min="16142" max="16142" width="12.625" style="1" customWidth="1"/>
    <col min="16143" max="16144" width="0.5" style="1" customWidth="1"/>
    <col min="16145" max="16147" width="3.625" style="1" customWidth="1"/>
    <col min="16148" max="16148" width="8.625" style="1" customWidth="1"/>
    <col min="16149" max="16149" width="10" style="1" hidden="1" customWidth="1"/>
    <col min="16150" max="16157" width="8.375" style="1" customWidth="1"/>
    <col min="16158" max="16158" width="0.5" style="1" customWidth="1"/>
    <col min="16159" max="16384" width="10" style="1"/>
  </cols>
  <sheetData>
    <row r="1" spans="2:29" ht="21" customHeight="1">
      <c r="B1" s="5" t="s">
        <v>62</v>
      </c>
      <c r="C1" s="25"/>
      <c r="D1" s="25"/>
      <c r="E1" s="25"/>
      <c r="F1" s="25"/>
      <c r="G1" s="25"/>
      <c r="H1" s="25"/>
      <c r="I1" s="25"/>
      <c r="J1" s="25"/>
      <c r="K1" s="25"/>
      <c r="L1" s="25"/>
      <c r="M1" s="25"/>
      <c r="N1" s="25"/>
      <c r="O1" s="25"/>
      <c r="P1" s="25"/>
      <c r="Q1" s="25"/>
      <c r="R1" s="25"/>
      <c r="S1" s="25"/>
      <c r="T1" s="25"/>
      <c r="U1" s="25"/>
      <c r="V1" s="25"/>
      <c r="W1" s="25"/>
      <c r="X1" s="25"/>
      <c r="Y1" s="25"/>
      <c r="Z1" s="25"/>
      <c r="AA1" s="25"/>
      <c r="AB1" s="25"/>
      <c r="AC1" s="25"/>
    </row>
    <row r="2" spans="2:29" ht="21" customHeight="1">
      <c r="B2" s="6"/>
      <c r="C2" s="25"/>
      <c r="D2" s="25"/>
      <c r="E2" s="25"/>
      <c r="F2" s="25"/>
      <c r="G2" s="25"/>
      <c r="H2" s="25"/>
      <c r="I2" s="25"/>
      <c r="J2" s="25"/>
      <c r="K2" s="25"/>
      <c r="L2" s="25"/>
      <c r="M2" s="25"/>
      <c r="N2" s="25"/>
      <c r="O2" s="25"/>
      <c r="P2" s="25"/>
      <c r="Q2" s="25"/>
      <c r="R2" s="25"/>
      <c r="S2" s="25"/>
      <c r="T2" s="25"/>
      <c r="U2" s="25"/>
      <c r="V2" s="25"/>
      <c r="W2" s="25"/>
      <c r="X2" s="25"/>
      <c r="Y2" s="25"/>
      <c r="Z2" s="25"/>
      <c r="AA2" s="25"/>
      <c r="AB2" s="25"/>
      <c r="AC2" s="25"/>
    </row>
    <row r="3" spans="2:29" s="3" customFormat="1" ht="16.5" customHeight="1">
      <c r="B3" s="8"/>
      <c r="C3" s="27"/>
      <c r="D3" s="27"/>
      <c r="E3" s="27"/>
      <c r="F3" s="27"/>
      <c r="G3" s="118" t="s">
        <v>1</v>
      </c>
      <c r="H3" s="144" t="s">
        <v>12</v>
      </c>
      <c r="I3" s="170" t="s">
        <v>51</v>
      </c>
      <c r="J3" s="27"/>
      <c r="K3" s="194" t="s">
        <v>30</v>
      </c>
      <c r="L3" s="212" t="str">
        <f>H3</f>
        <v>7</v>
      </c>
      <c r="M3" s="27" t="s">
        <v>56</v>
      </c>
      <c r="N3" s="27"/>
      <c r="O3" s="27"/>
      <c r="P3" s="27"/>
      <c r="Q3" s="27"/>
      <c r="R3" s="170" t="s">
        <v>23</v>
      </c>
      <c r="S3" s="27"/>
      <c r="T3" s="27"/>
      <c r="U3" s="27"/>
      <c r="V3" s="27"/>
      <c r="W3" s="27"/>
      <c r="X3" s="27"/>
      <c r="Y3" s="27"/>
      <c r="Z3" s="27"/>
      <c r="AA3" s="27"/>
      <c r="AB3" s="27"/>
      <c r="AC3" s="27"/>
    </row>
    <row r="4" spans="2:29" s="3" customFormat="1" ht="15" customHeight="1">
      <c r="B4" s="7"/>
      <c r="C4" s="26"/>
      <c r="D4" s="26"/>
      <c r="E4" s="26"/>
      <c r="F4" s="94" t="s">
        <v>46</v>
      </c>
      <c r="G4" s="119" t="s">
        <v>37</v>
      </c>
      <c r="H4" s="145"/>
      <c r="I4" s="119" t="s">
        <v>37</v>
      </c>
      <c r="J4" s="172"/>
      <c r="K4" s="119"/>
      <c r="L4" s="213"/>
      <c r="M4" s="231"/>
      <c r="N4" s="240"/>
      <c r="O4" s="27"/>
      <c r="P4" s="27"/>
      <c r="Q4" s="268" t="s">
        <v>49</v>
      </c>
      <c r="R4" s="275"/>
      <c r="S4" s="275"/>
      <c r="T4" s="279"/>
      <c r="U4" s="231"/>
      <c r="V4" s="285"/>
      <c r="W4" s="299" t="s">
        <v>60</v>
      </c>
      <c r="X4" s="302"/>
      <c r="Y4" s="285"/>
      <c r="Z4" s="299" t="s">
        <v>61</v>
      </c>
      <c r="AA4" s="302"/>
      <c r="AB4" s="313" t="s">
        <v>12</v>
      </c>
      <c r="AC4" s="327"/>
    </row>
    <row r="5" spans="2:29" s="3" customFormat="1" ht="15" customHeight="1">
      <c r="B5" s="9" t="s">
        <v>3</v>
      </c>
      <c r="C5" s="28"/>
      <c r="D5" s="28"/>
      <c r="E5" s="71"/>
      <c r="F5" s="95" t="s">
        <v>47</v>
      </c>
      <c r="G5" s="120" t="s">
        <v>48</v>
      </c>
      <c r="H5" s="146"/>
      <c r="I5" s="120" t="s">
        <v>43</v>
      </c>
      <c r="J5" s="173" t="s">
        <v>52</v>
      </c>
      <c r="K5" s="120" t="s">
        <v>55</v>
      </c>
      <c r="L5" s="146"/>
      <c r="M5" s="232" t="s">
        <v>14</v>
      </c>
      <c r="N5" s="241" t="s">
        <v>57</v>
      </c>
      <c r="O5" s="28"/>
      <c r="P5" s="27"/>
      <c r="Q5" s="269" t="s">
        <v>25</v>
      </c>
      <c r="R5" s="55"/>
      <c r="S5" s="55"/>
      <c r="T5" s="74"/>
      <c r="U5" s="232" t="s">
        <v>14</v>
      </c>
      <c r="V5" s="286" t="s">
        <v>59</v>
      </c>
      <c r="W5" s="286" t="s">
        <v>59</v>
      </c>
      <c r="X5" s="286" t="s">
        <v>40</v>
      </c>
      <c r="Y5" s="286" t="s">
        <v>59</v>
      </c>
      <c r="Z5" s="286" t="s">
        <v>59</v>
      </c>
      <c r="AA5" s="286" t="s">
        <v>40</v>
      </c>
      <c r="AB5" s="286" t="s">
        <v>59</v>
      </c>
      <c r="AC5" s="328" t="s">
        <v>59</v>
      </c>
    </row>
    <row r="6" spans="2:29" s="3" customFormat="1" ht="15" customHeight="1">
      <c r="B6" s="10"/>
      <c r="C6" s="29"/>
      <c r="D6" s="29"/>
      <c r="E6" s="29"/>
      <c r="F6" s="96" t="s">
        <v>42</v>
      </c>
      <c r="G6" s="121" t="s">
        <v>50</v>
      </c>
      <c r="H6" s="147"/>
      <c r="I6" s="121" t="s">
        <v>29</v>
      </c>
      <c r="J6" s="120" t="s">
        <v>54</v>
      </c>
      <c r="K6" s="195"/>
      <c r="L6" s="214"/>
      <c r="M6" s="233" t="s">
        <v>4</v>
      </c>
      <c r="N6" s="242" t="s">
        <v>4</v>
      </c>
      <c r="O6" s="263"/>
      <c r="P6" s="27"/>
      <c r="Q6" s="270"/>
      <c r="R6" s="28"/>
      <c r="S6" s="28"/>
      <c r="T6" s="71"/>
      <c r="U6" s="233" t="s">
        <v>4</v>
      </c>
      <c r="V6" s="287" t="s">
        <v>39</v>
      </c>
      <c r="W6" s="287" t="s">
        <v>57</v>
      </c>
      <c r="X6" s="287" t="s">
        <v>57</v>
      </c>
      <c r="Y6" s="287" t="s">
        <v>39</v>
      </c>
      <c r="Z6" s="287" t="s">
        <v>57</v>
      </c>
      <c r="AA6" s="287" t="s">
        <v>57</v>
      </c>
      <c r="AB6" s="287" t="s">
        <v>39</v>
      </c>
      <c r="AC6" s="329" t="s">
        <v>57</v>
      </c>
    </row>
    <row r="7" spans="2:29" s="3" customFormat="1" ht="12.75" customHeight="1">
      <c r="B7" s="11" t="s">
        <v>5</v>
      </c>
      <c r="C7" s="30" t="s">
        <v>13</v>
      </c>
      <c r="D7" s="52"/>
      <c r="E7" s="72"/>
      <c r="F7" s="97">
        <v>8434</v>
      </c>
      <c r="G7" s="122">
        <v>15</v>
      </c>
      <c r="H7" s="148"/>
      <c r="I7" s="97">
        <v>23</v>
      </c>
      <c r="J7" s="174">
        <v>15</v>
      </c>
      <c r="K7" s="196">
        <f>F7-SUM(G7:I8)</f>
        <v>8396</v>
      </c>
      <c r="L7" s="215"/>
      <c r="M7" s="97">
        <v>2000</v>
      </c>
      <c r="N7" s="243">
        <f>K7*M7</f>
        <v>16792000</v>
      </c>
      <c r="O7" s="264"/>
      <c r="P7" s="27"/>
      <c r="Q7" s="11" t="s">
        <v>5</v>
      </c>
      <c r="R7" s="30" t="s">
        <v>13</v>
      </c>
      <c r="S7" s="52"/>
      <c r="T7" s="72"/>
      <c r="U7" s="97">
        <v>1000</v>
      </c>
      <c r="V7" s="288"/>
      <c r="W7" s="288" t="s">
        <v>53</v>
      </c>
      <c r="X7" s="288" t="s">
        <v>53</v>
      </c>
      <c r="Y7" s="288"/>
      <c r="Z7" s="288" t="s">
        <v>53</v>
      </c>
      <c r="AA7" s="288" t="s">
        <v>53</v>
      </c>
      <c r="AB7" s="288"/>
      <c r="AC7" s="330" t="s">
        <v>53</v>
      </c>
    </row>
    <row r="8" spans="2:29" s="3" customFormat="1" ht="12.75" customHeight="1">
      <c r="B8" s="12"/>
      <c r="C8" s="31"/>
      <c r="D8" s="54"/>
      <c r="E8" s="73"/>
      <c r="F8" s="98"/>
      <c r="G8" s="123"/>
      <c r="H8" s="149"/>
      <c r="I8" s="98"/>
      <c r="J8" s="175"/>
      <c r="K8" s="196"/>
      <c r="L8" s="215"/>
      <c r="M8" s="98"/>
      <c r="N8" s="244"/>
      <c r="O8" s="264"/>
      <c r="P8" s="27"/>
      <c r="Q8" s="12"/>
      <c r="R8" s="31"/>
      <c r="S8" s="54"/>
      <c r="T8" s="73"/>
      <c r="U8" s="98"/>
      <c r="V8" s="289">
        <v>9211</v>
      </c>
      <c r="W8" s="289">
        <v>18422</v>
      </c>
      <c r="X8" s="289">
        <v>18422</v>
      </c>
      <c r="Y8" s="289">
        <v>8785</v>
      </c>
      <c r="Z8" s="289">
        <v>17570</v>
      </c>
      <c r="AA8" s="289">
        <v>17594</v>
      </c>
      <c r="AB8" s="314">
        <f>K7</f>
        <v>8396</v>
      </c>
      <c r="AC8" s="331">
        <f>ROUND(N7/1000,0)</f>
        <v>16792</v>
      </c>
    </row>
    <row r="9" spans="2:29" s="3" customFormat="1" ht="9.75" customHeight="1">
      <c r="B9" s="12"/>
      <c r="C9" s="32" t="s">
        <v>15</v>
      </c>
      <c r="D9" s="55"/>
      <c r="E9" s="74"/>
      <c r="F9" s="99">
        <v>33</v>
      </c>
      <c r="G9" s="124">
        <v>0</v>
      </c>
      <c r="H9" s="150"/>
      <c r="I9" s="99">
        <v>0</v>
      </c>
      <c r="J9" s="176">
        <v>0</v>
      </c>
      <c r="K9" s="196">
        <f>F9-SUM(G9:I10)</f>
        <v>33</v>
      </c>
      <c r="L9" s="215"/>
      <c r="M9" s="234">
        <v>2000</v>
      </c>
      <c r="N9" s="245">
        <f>K9*M9</f>
        <v>66000</v>
      </c>
      <c r="O9" s="265"/>
      <c r="P9" s="27"/>
      <c r="Q9" s="12"/>
      <c r="R9" s="32" t="s">
        <v>15</v>
      </c>
      <c r="S9" s="55"/>
      <c r="T9" s="74"/>
      <c r="U9" s="127"/>
      <c r="V9" s="290"/>
      <c r="W9" s="290"/>
      <c r="X9" s="303"/>
      <c r="Y9" s="309">
        <v>7</v>
      </c>
      <c r="Z9" s="309">
        <v>14</v>
      </c>
      <c r="AA9" s="309">
        <v>14</v>
      </c>
      <c r="AB9" s="315">
        <f>K9</f>
        <v>33</v>
      </c>
      <c r="AC9" s="332">
        <f>ROUND(N9/1000,0)</f>
        <v>66</v>
      </c>
    </row>
    <row r="10" spans="2:29" s="3" customFormat="1" ht="9.75" customHeight="1">
      <c r="B10" s="12"/>
      <c r="C10" s="31"/>
      <c r="D10" s="54"/>
      <c r="E10" s="73"/>
      <c r="F10" s="98"/>
      <c r="G10" s="123"/>
      <c r="H10" s="149"/>
      <c r="I10" s="98"/>
      <c r="J10" s="177"/>
      <c r="K10" s="196"/>
      <c r="L10" s="215"/>
      <c r="M10" s="235"/>
      <c r="N10" s="244"/>
      <c r="O10" s="265"/>
      <c r="P10" s="27"/>
      <c r="Q10" s="12"/>
      <c r="R10" s="31"/>
      <c r="S10" s="54"/>
      <c r="T10" s="73"/>
      <c r="U10" s="127"/>
      <c r="V10" s="290"/>
      <c r="W10" s="290"/>
      <c r="X10" s="303"/>
      <c r="Y10" s="309"/>
      <c r="Z10" s="309"/>
      <c r="AA10" s="309"/>
      <c r="AB10" s="316"/>
      <c r="AC10" s="333"/>
    </row>
    <row r="11" spans="2:29" s="3" customFormat="1" ht="9.75" customHeight="1">
      <c r="B11" s="12"/>
      <c r="C11" s="32" t="s">
        <v>16</v>
      </c>
      <c r="D11" s="55"/>
      <c r="E11" s="74"/>
      <c r="F11" s="99">
        <v>419</v>
      </c>
      <c r="G11" s="124">
        <v>0</v>
      </c>
      <c r="H11" s="150"/>
      <c r="I11" s="99">
        <v>2</v>
      </c>
      <c r="J11" s="178">
        <v>2</v>
      </c>
      <c r="K11" s="142">
        <f>F11-SUM(G11:I12)</f>
        <v>417</v>
      </c>
      <c r="L11" s="168"/>
      <c r="M11" s="99">
        <v>2000</v>
      </c>
      <c r="N11" s="245">
        <f>K11*M11</f>
        <v>834000</v>
      </c>
      <c r="O11" s="264"/>
      <c r="P11" s="27"/>
      <c r="Q11" s="12"/>
      <c r="R11" s="32" t="s">
        <v>16</v>
      </c>
      <c r="S11" s="55"/>
      <c r="T11" s="74"/>
      <c r="U11" s="99">
        <v>1200</v>
      </c>
      <c r="V11" s="179">
        <v>437</v>
      </c>
      <c r="W11" s="102">
        <v>874</v>
      </c>
      <c r="X11" s="179">
        <v>874</v>
      </c>
      <c r="Y11" s="179">
        <v>415</v>
      </c>
      <c r="Z11" s="102">
        <v>830</v>
      </c>
      <c r="AA11" s="179">
        <v>830</v>
      </c>
      <c r="AB11" s="317">
        <f>K11</f>
        <v>417</v>
      </c>
      <c r="AC11" s="334">
        <f>ROUND(N11/1000,0)</f>
        <v>834</v>
      </c>
    </row>
    <row r="12" spans="2:29" s="3" customFormat="1" ht="9.75" customHeight="1">
      <c r="B12" s="12"/>
      <c r="C12" s="31"/>
      <c r="D12" s="54"/>
      <c r="E12" s="73"/>
      <c r="F12" s="98"/>
      <c r="G12" s="123"/>
      <c r="H12" s="149"/>
      <c r="I12" s="98"/>
      <c r="J12" s="175"/>
      <c r="K12" s="142"/>
      <c r="L12" s="168"/>
      <c r="M12" s="98"/>
      <c r="N12" s="244"/>
      <c r="O12" s="264"/>
      <c r="P12" s="27"/>
      <c r="Q12" s="12"/>
      <c r="R12" s="31"/>
      <c r="S12" s="54"/>
      <c r="T12" s="73"/>
      <c r="U12" s="98"/>
      <c r="V12" s="175"/>
      <c r="W12" s="98"/>
      <c r="X12" s="175"/>
      <c r="Y12" s="175"/>
      <c r="Z12" s="98"/>
      <c r="AA12" s="175"/>
      <c r="AB12" s="318"/>
      <c r="AC12" s="335"/>
    </row>
    <row r="13" spans="2:29" s="3" customFormat="1" ht="9.75" customHeight="1">
      <c r="B13" s="12"/>
      <c r="C13" s="32" t="s">
        <v>7</v>
      </c>
      <c r="D13" s="55"/>
      <c r="E13" s="74"/>
      <c r="F13" s="99">
        <v>4984</v>
      </c>
      <c r="G13" s="124">
        <v>25</v>
      </c>
      <c r="H13" s="150"/>
      <c r="I13" s="99">
        <v>12</v>
      </c>
      <c r="J13" s="178">
        <v>12</v>
      </c>
      <c r="K13" s="196">
        <f>F13-SUM(G13:I14)</f>
        <v>4947</v>
      </c>
      <c r="L13" s="215"/>
      <c r="M13" s="99">
        <v>2400</v>
      </c>
      <c r="N13" s="245">
        <f>K13*M13</f>
        <v>11872800</v>
      </c>
      <c r="O13" s="264"/>
      <c r="P13" s="27"/>
      <c r="Q13" s="12"/>
      <c r="R13" s="32" t="s">
        <v>7</v>
      </c>
      <c r="S13" s="55"/>
      <c r="T13" s="74"/>
      <c r="U13" s="99">
        <v>1600</v>
      </c>
      <c r="V13" s="178">
        <v>4766</v>
      </c>
      <c r="W13" s="99">
        <v>11438</v>
      </c>
      <c r="X13" s="178">
        <v>11443</v>
      </c>
      <c r="Y13" s="178">
        <v>4873</v>
      </c>
      <c r="Z13" s="99">
        <v>11695</v>
      </c>
      <c r="AA13" s="178">
        <v>11710</v>
      </c>
      <c r="AB13" s="319">
        <f>K13</f>
        <v>4947</v>
      </c>
      <c r="AC13" s="336">
        <f>ROUND(N13/1000,0)</f>
        <v>11873</v>
      </c>
    </row>
    <row r="14" spans="2:29" s="3" customFormat="1" ht="9.75" customHeight="1">
      <c r="B14" s="12"/>
      <c r="C14" s="31"/>
      <c r="D14" s="54"/>
      <c r="E14" s="73"/>
      <c r="F14" s="98"/>
      <c r="G14" s="123"/>
      <c r="H14" s="149"/>
      <c r="I14" s="98"/>
      <c r="J14" s="175"/>
      <c r="K14" s="196"/>
      <c r="L14" s="215"/>
      <c r="M14" s="98"/>
      <c r="N14" s="244"/>
      <c r="O14" s="264"/>
      <c r="P14" s="27"/>
      <c r="Q14" s="12"/>
      <c r="R14" s="31"/>
      <c r="S14" s="54"/>
      <c r="T14" s="73"/>
      <c r="U14" s="98"/>
      <c r="V14" s="175"/>
      <c r="W14" s="98"/>
      <c r="X14" s="175"/>
      <c r="Y14" s="175"/>
      <c r="Z14" s="98"/>
      <c r="AA14" s="175"/>
      <c r="AB14" s="318"/>
      <c r="AC14" s="335"/>
    </row>
    <row r="15" spans="2:29" s="3" customFormat="1" ht="9.75" customHeight="1">
      <c r="B15" s="12"/>
      <c r="C15" s="33" t="s">
        <v>8</v>
      </c>
      <c r="D15" s="56"/>
      <c r="E15" s="75"/>
      <c r="F15" s="99">
        <v>99</v>
      </c>
      <c r="G15" s="124">
        <v>0</v>
      </c>
      <c r="H15" s="150"/>
      <c r="I15" s="99">
        <v>0</v>
      </c>
      <c r="J15" s="178">
        <v>0</v>
      </c>
      <c r="K15" s="142">
        <f>F15-SUM(G15:I16)</f>
        <v>99</v>
      </c>
      <c r="L15" s="168"/>
      <c r="M15" s="99">
        <v>3700</v>
      </c>
      <c r="N15" s="245">
        <f>K15*M15</f>
        <v>366300</v>
      </c>
      <c r="O15" s="264"/>
      <c r="P15" s="27"/>
      <c r="Q15" s="12"/>
      <c r="R15" s="33" t="s">
        <v>8</v>
      </c>
      <c r="S15" s="56"/>
      <c r="T15" s="75"/>
      <c r="U15" s="99">
        <v>2500</v>
      </c>
      <c r="V15" s="178">
        <v>88</v>
      </c>
      <c r="W15" s="99">
        <v>325</v>
      </c>
      <c r="X15" s="178">
        <v>325</v>
      </c>
      <c r="Y15" s="178">
        <v>97</v>
      </c>
      <c r="Z15" s="99">
        <v>359</v>
      </c>
      <c r="AA15" s="178">
        <v>359</v>
      </c>
      <c r="AB15" s="319">
        <f>K15</f>
        <v>99</v>
      </c>
      <c r="AC15" s="336">
        <f>ROUND(N15/1000,0)</f>
        <v>366</v>
      </c>
    </row>
    <row r="16" spans="2:29" s="3" customFormat="1" ht="9.75" customHeight="1">
      <c r="B16" s="12"/>
      <c r="C16" s="34"/>
      <c r="D16" s="57"/>
      <c r="E16" s="76"/>
      <c r="F16" s="98"/>
      <c r="G16" s="123"/>
      <c r="H16" s="149"/>
      <c r="I16" s="98"/>
      <c r="J16" s="175"/>
      <c r="K16" s="142"/>
      <c r="L16" s="168"/>
      <c r="M16" s="98"/>
      <c r="N16" s="244"/>
      <c r="O16" s="264"/>
      <c r="P16" s="27"/>
      <c r="Q16" s="12"/>
      <c r="R16" s="34"/>
      <c r="S16" s="57"/>
      <c r="T16" s="76"/>
      <c r="U16" s="98"/>
      <c r="V16" s="175"/>
      <c r="W16" s="98"/>
      <c r="X16" s="175"/>
      <c r="Y16" s="175"/>
      <c r="Z16" s="98"/>
      <c r="AA16" s="175"/>
      <c r="AB16" s="318"/>
      <c r="AC16" s="335"/>
    </row>
    <row r="17" spans="2:29" s="3" customFormat="1" ht="9.75" customHeight="1">
      <c r="B17" s="12"/>
      <c r="C17" s="32" t="s">
        <v>17</v>
      </c>
      <c r="D17" s="55"/>
      <c r="E17" s="74"/>
      <c r="F17" s="100">
        <f>SUM(F7:F16)</f>
        <v>13969</v>
      </c>
      <c r="G17" s="125">
        <f>SUM(G7:G16)</f>
        <v>40</v>
      </c>
      <c r="H17" s="151"/>
      <c r="I17" s="100">
        <f>SUM(I7:I16)</f>
        <v>37</v>
      </c>
      <c r="J17" s="100">
        <f>SUM(J7:J16)</f>
        <v>29</v>
      </c>
      <c r="K17" s="125">
        <f>SUM(K7:K16)</f>
        <v>13892</v>
      </c>
      <c r="L17" s="151"/>
      <c r="M17" s="236" t="s">
        <v>44</v>
      </c>
      <c r="N17" s="245">
        <f>SUM(N7:N15)</f>
        <v>29931100</v>
      </c>
      <c r="O17" s="264"/>
      <c r="P17" s="27"/>
      <c r="Q17" s="12"/>
      <c r="R17" s="32" t="s">
        <v>17</v>
      </c>
      <c r="S17" s="55"/>
      <c r="T17" s="74"/>
      <c r="U17" s="236" t="s">
        <v>44</v>
      </c>
      <c r="V17" s="100">
        <v>14502</v>
      </c>
      <c r="W17" s="100">
        <v>31059</v>
      </c>
      <c r="X17" s="100">
        <v>31064</v>
      </c>
      <c r="Y17" s="100">
        <v>14177</v>
      </c>
      <c r="Z17" s="100">
        <v>30468</v>
      </c>
      <c r="AA17" s="100">
        <f>SUM(AA8:AA15)</f>
        <v>30507</v>
      </c>
      <c r="AB17" s="100">
        <f>SUM(AB8:AB15)</f>
        <v>13892</v>
      </c>
      <c r="AC17" s="337">
        <f>SUM(AC8:AC15)</f>
        <v>29931</v>
      </c>
    </row>
    <row r="18" spans="2:29" s="3" customFormat="1" ht="9.75" customHeight="1">
      <c r="B18" s="13"/>
      <c r="C18" s="35"/>
      <c r="D18" s="58"/>
      <c r="E18" s="77"/>
      <c r="F18" s="101"/>
      <c r="G18" s="126"/>
      <c r="H18" s="152"/>
      <c r="I18" s="101"/>
      <c r="J18" s="101"/>
      <c r="K18" s="126"/>
      <c r="L18" s="152"/>
      <c r="M18" s="237"/>
      <c r="N18" s="246"/>
      <c r="O18" s="264"/>
      <c r="P18" s="27"/>
      <c r="Q18" s="13"/>
      <c r="R18" s="35"/>
      <c r="S18" s="58"/>
      <c r="T18" s="77"/>
      <c r="U18" s="237"/>
      <c r="V18" s="117"/>
      <c r="W18" s="117"/>
      <c r="X18" s="117"/>
      <c r="Y18" s="117"/>
      <c r="Z18" s="117"/>
      <c r="AA18" s="117"/>
      <c r="AB18" s="117"/>
      <c r="AC18" s="338"/>
    </row>
    <row r="19" spans="2:29" s="3" customFormat="1" ht="12.75" customHeight="1">
      <c r="B19" s="14"/>
      <c r="C19" s="36" t="s">
        <v>18</v>
      </c>
      <c r="D19" s="59"/>
      <c r="E19" s="78"/>
      <c r="F19" s="97">
        <v>2363</v>
      </c>
      <c r="G19" s="122">
        <v>1</v>
      </c>
      <c r="H19" s="148"/>
      <c r="I19" s="97">
        <v>4</v>
      </c>
      <c r="J19" s="174">
        <v>4</v>
      </c>
      <c r="K19" s="197">
        <f>F19-SUM(G19:I20)</f>
        <v>2358</v>
      </c>
      <c r="L19" s="216"/>
      <c r="M19" s="97">
        <v>3600</v>
      </c>
      <c r="N19" s="243">
        <f>K19*M19</f>
        <v>8488800</v>
      </c>
      <c r="O19" s="264"/>
      <c r="P19" s="27"/>
      <c r="Q19" s="14"/>
      <c r="R19" s="36" t="s">
        <v>18</v>
      </c>
      <c r="S19" s="59"/>
      <c r="T19" s="78"/>
      <c r="U19" s="97">
        <v>2400</v>
      </c>
      <c r="V19" s="291">
        <v>2277</v>
      </c>
      <c r="W19" s="291">
        <v>8197</v>
      </c>
      <c r="X19" s="291">
        <v>8201</v>
      </c>
      <c r="Y19" s="291">
        <v>2302</v>
      </c>
      <c r="Z19" s="291">
        <v>8287</v>
      </c>
      <c r="AA19" s="291">
        <v>8280</v>
      </c>
      <c r="AB19" s="319">
        <f>K19</f>
        <v>2358</v>
      </c>
      <c r="AC19" s="336">
        <f>ROUND(N19/1000,0)</f>
        <v>8489</v>
      </c>
    </row>
    <row r="20" spans="2:29" s="3" customFormat="1" ht="12.75" customHeight="1">
      <c r="B20" s="15"/>
      <c r="C20" s="37"/>
      <c r="D20" s="60"/>
      <c r="E20" s="79"/>
      <c r="F20" s="98"/>
      <c r="G20" s="123"/>
      <c r="H20" s="149"/>
      <c r="I20" s="98"/>
      <c r="J20" s="175"/>
      <c r="K20" s="142"/>
      <c r="L20" s="168"/>
      <c r="M20" s="98"/>
      <c r="N20" s="244"/>
      <c r="O20" s="264"/>
      <c r="P20" s="27"/>
      <c r="Q20" s="15"/>
      <c r="R20" s="37"/>
      <c r="S20" s="60"/>
      <c r="T20" s="79"/>
      <c r="U20" s="98"/>
      <c r="V20" s="98"/>
      <c r="W20" s="98"/>
      <c r="X20" s="98"/>
      <c r="Y20" s="98"/>
      <c r="Z20" s="98"/>
      <c r="AA20" s="98"/>
      <c r="AB20" s="318"/>
      <c r="AC20" s="335"/>
    </row>
    <row r="21" spans="2:29" s="3" customFormat="1" ht="9.75" customHeight="1">
      <c r="B21" s="9"/>
      <c r="C21" s="38" t="s">
        <v>19</v>
      </c>
      <c r="D21" s="61"/>
      <c r="E21" s="80"/>
      <c r="F21" s="99">
        <v>1</v>
      </c>
      <c r="G21" s="124">
        <v>0</v>
      </c>
      <c r="H21" s="150"/>
      <c r="I21" s="99">
        <v>0</v>
      </c>
      <c r="J21" s="178">
        <v>0</v>
      </c>
      <c r="K21" s="196">
        <f>F21-SUM(G21:I22)</f>
        <v>1</v>
      </c>
      <c r="L21" s="215"/>
      <c r="M21" s="99">
        <v>4600</v>
      </c>
      <c r="N21" s="245">
        <f>K21*M21</f>
        <v>4600</v>
      </c>
      <c r="O21" s="264"/>
      <c r="P21" s="27"/>
      <c r="Q21" s="9"/>
      <c r="R21" s="38" t="s">
        <v>19</v>
      </c>
      <c r="S21" s="61"/>
      <c r="T21" s="80"/>
      <c r="U21" s="99">
        <v>3100</v>
      </c>
      <c r="V21" s="178">
        <v>1</v>
      </c>
      <c r="W21" s="99">
        <v>5</v>
      </c>
      <c r="X21" s="178">
        <v>5</v>
      </c>
      <c r="Y21" s="178">
        <v>1</v>
      </c>
      <c r="Z21" s="99">
        <v>5</v>
      </c>
      <c r="AA21" s="178">
        <v>5</v>
      </c>
      <c r="AB21" s="319">
        <f>K21</f>
        <v>1</v>
      </c>
      <c r="AC21" s="336">
        <f>ROUND(N21/1000,0)</f>
        <v>5</v>
      </c>
    </row>
    <row r="22" spans="2:29" s="3" customFormat="1" ht="9.75" customHeight="1">
      <c r="B22" s="15"/>
      <c r="C22" s="39"/>
      <c r="D22" s="62"/>
      <c r="E22" s="81"/>
      <c r="F22" s="102"/>
      <c r="G22" s="127"/>
      <c r="H22" s="153"/>
      <c r="I22" s="102"/>
      <c r="J22" s="179"/>
      <c r="K22" s="125"/>
      <c r="L22" s="151"/>
      <c r="M22" s="102"/>
      <c r="N22" s="247"/>
      <c r="O22" s="264"/>
      <c r="P22" s="27"/>
      <c r="Q22" s="15"/>
      <c r="R22" s="39"/>
      <c r="S22" s="62"/>
      <c r="T22" s="81"/>
      <c r="U22" s="102"/>
      <c r="V22" s="185"/>
      <c r="W22" s="98"/>
      <c r="X22" s="179"/>
      <c r="Y22" s="185"/>
      <c r="Z22" s="98"/>
      <c r="AA22" s="179"/>
      <c r="AB22" s="317"/>
      <c r="AC22" s="334"/>
    </row>
    <row r="23" spans="2:29" s="3" customFormat="1" ht="9.75" customHeight="1">
      <c r="B23" s="15"/>
      <c r="C23" s="40" t="s">
        <v>20</v>
      </c>
      <c r="D23" s="63" t="s">
        <v>32</v>
      </c>
      <c r="E23" s="82" t="s">
        <v>41</v>
      </c>
      <c r="F23" s="103">
        <v>7</v>
      </c>
      <c r="G23" s="128">
        <v>0</v>
      </c>
      <c r="H23" s="154"/>
      <c r="I23" s="103">
        <v>1</v>
      </c>
      <c r="J23" s="180">
        <v>1</v>
      </c>
      <c r="K23" s="198">
        <f>F23-SUM(G23:I24)</f>
        <v>6</v>
      </c>
      <c r="L23" s="217"/>
      <c r="M23" s="103">
        <v>5500</v>
      </c>
      <c r="N23" s="248">
        <f>K23*M23</f>
        <v>33000</v>
      </c>
      <c r="O23" s="266"/>
      <c r="P23" s="27"/>
      <c r="Q23" s="15"/>
      <c r="R23" s="40" t="s">
        <v>35</v>
      </c>
      <c r="S23" s="63" t="s">
        <v>32</v>
      </c>
      <c r="T23" s="82" t="s">
        <v>41</v>
      </c>
      <c r="U23" s="103">
        <v>5500</v>
      </c>
      <c r="V23" s="103">
        <v>4</v>
      </c>
      <c r="W23" s="99">
        <v>22</v>
      </c>
      <c r="X23" s="103">
        <v>22</v>
      </c>
      <c r="Y23" s="103">
        <v>4</v>
      </c>
      <c r="Z23" s="99">
        <v>22</v>
      </c>
      <c r="AA23" s="103">
        <v>22</v>
      </c>
      <c r="AB23" s="310">
        <f>K23</f>
        <v>6</v>
      </c>
      <c r="AC23" s="339">
        <f>ROUND(N23/1000,0)</f>
        <v>33</v>
      </c>
    </row>
    <row r="24" spans="2:29" s="3" customFormat="1" ht="9.75" customHeight="1">
      <c r="B24" s="16"/>
      <c r="C24" s="41"/>
      <c r="D24" s="64" t="s">
        <v>11</v>
      </c>
      <c r="E24" s="83"/>
      <c r="F24" s="104"/>
      <c r="G24" s="129"/>
      <c r="H24" s="155"/>
      <c r="I24" s="104"/>
      <c r="J24" s="181"/>
      <c r="K24" s="199"/>
      <c r="L24" s="218"/>
      <c r="M24" s="104"/>
      <c r="N24" s="249"/>
      <c r="O24" s="266"/>
      <c r="P24" s="27"/>
      <c r="Q24" s="16"/>
      <c r="R24" s="41"/>
      <c r="S24" s="64" t="s">
        <v>11</v>
      </c>
      <c r="T24" s="83"/>
      <c r="U24" s="104"/>
      <c r="V24" s="104"/>
      <c r="W24" s="104"/>
      <c r="X24" s="104"/>
      <c r="Y24" s="104"/>
      <c r="Z24" s="104"/>
      <c r="AA24" s="104"/>
      <c r="AB24" s="320"/>
      <c r="AC24" s="340"/>
    </row>
    <row r="25" spans="2:29" s="3" customFormat="1" ht="9.75" customHeight="1">
      <c r="B25" s="16"/>
      <c r="C25" s="41"/>
      <c r="D25" s="64" t="s">
        <v>34</v>
      </c>
      <c r="E25" s="84" t="s">
        <v>45</v>
      </c>
      <c r="F25" s="105">
        <v>2855</v>
      </c>
      <c r="G25" s="130">
        <v>5</v>
      </c>
      <c r="H25" s="156"/>
      <c r="I25" s="105">
        <v>101</v>
      </c>
      <c r="J25" s="182">
        <v>94</v>
      </c>
      <c r="K25" s="200">
        <f>F25-SUM(G25:I26)</f>
        <v>2749</v>
      </c>
      <c r="L25" s="219"/>
      <c r="M25" s="105">
        <v>7200</v>
      </c>
      <c r="N25" s="250">
        <f>K25*M25</f>
        <v>19792800</v>
      </c>
      <c r="O25" s="264"/>
      <c r="P25" s="27"/>
      <c r="Q25" s="16"/>
      <c r="R25" s="41"/>
      <c r="S25" s="64" t="s">
        <v>34</v>
      </c>
      <c r="T25" s="87" t="s">
        <v>45</v>
      </c>
      <c r="U25" s="102">
        <v>7200</v>
      </c>
      <c r="V25" s="102">
        <v>4205</v>
      </c>
      <c r="W25" s="102">
        <v>30276</v>
      </c>
      <c r="X25" s="292">
        <v>30276</v>
      </c>
      <c r="Y25" s="102">
        <v>3494</v>
      </c>
      <c r="Z25" s="102">
        <v>25157</v>
      </c>
      <c r="AA25" s="292">
        <v>25164</v>
      </c>
      <c r="AB25" s="321">
        <f>K25</f>
        <v>2749</v>
      </c>
      <c r="AC25" s="341">
        <f>ROUND(N25/1000,0)</f>
        <v>19793</v>
      </c>
    </row>
    <row r="26" spans="2:29" s="3" customFormat="1" ht="9.75" customHeight="1">
      <c r="B26" s="16"/>
      <c r="C26" s="41"/>
      <c r="D26" s="65" t="s">
        <v>2</v>
      </c>
      <c r="E26" s="85"/>
      <c r="F26" s="106"/>
      <c r="G26" s="131"/>
      <c r="H26" s="157"/>
      <c r="I26" s="106"/>
      <c r="J26" s="183"/>
      <c r="K26" s="201"/>
      <c r="L26" s="220"/>
      <c r="M26" s="106"/>
      <c r="N26" s="251"/>
      <c r="O26" s="264"/>
      <c r="P26" s="27"/>
      <c r="Q26" s="16"/>
      <c r="R26" s="41"/>
      <c r="S26" s="65" t="s">
        <v>2</v>
      </c>
      <c r="T26" s="85"/>
      <c r="U26" s="106"/>
      <c r="V26" s="106"/>
      <c r="W26" s="106"/>
      <c r="X26" s="304"/>
      <c r="Y26" s="106"/>
      <c r="Z26" s="106"/>
      <c r="AA26" s="304"/>
      <c r="AB26" s="322"/>
      <c r="AC26" s="342"/>
    </row>
    <row r="27" spans="2:29" s="3" customFormat="1" ht="9.75" customHeight="1">
      <c r="B27" s="16"/>
      <c r="C27" s="41"/>
      <c r="D27" s="64" t="s">
        <v>32</v>
      </c>
      <c r="E27" s="86" t="s">
        <v>41</v>
      </c>
      <c r="F27" s="107">
        <v>48</v>
      </c>
      <c r="G27" s="132">
        <v>0</v>
      </c>
      <c r="H27" s="158"/>
      <c r="I27" s="107">
        <v>0</v>
      </c>
      <c r="J27" s="184">
        <v>0</v>
      </c>
      <c r="K27" s="202">
        <f>F27-SUM(G27:I28)</f>
        <v>48</v>
      </c>
      <c r="L27" s="221"/>
      <c r="M27" s="107">
        <v>3000</v>
      </c>
      <c r="N27" s="252">
        <f>K27*M27</f>
        <v>144000</v>
      </c>
      <c r="O27" s="264"/>
      <c r="P27" s="27"/>
      <c r="Q27" s="16"/>
      <c r="R27" s="41"/>
      <c r="S27" s="64" t="s">
        <v>32</v>
      </c>
      <c r="T27" s="86" t="s">
        <v>41</v>
      </c>
      <c r="U27" s="107">
        <v>3000</v>
      </c>
      <c r="V27" s="107">
        <v>76</v>
      </c>
      <c r="W27" s="107">
        <v>228</v>
      </c>
      <c r="X27" s="305">
        <v>228</v>
      </c>
      <c r="Y27" s="107">
        <v>58</v>
      </c>
      <c r="Z27" s="107">
        <v>174</v>
      </c>
      <c r="AA27" s="305">
        <v>174</v>
      </c>
      <c r="AB27" s="323">
        <f>K27</f>
        <v>48</v>
      </c>
      <c r="AC27" s="343">
        <f>ROUND(N27/1000,0)</f>
        <v>144</v>
      </c>
    </row>
    <row r="28" spans="2:29" s="3" customFormat="1" ht="9.75" customHeight="1">
      <c r="B28" s="16"/>
      <c r="C28" s="41"/>
      <c r="D28" s="64" t="s">
        <v>11</v>
      </c>
      <c r="E28" s="83"/>
      <c r="F28" s="104"/>
      <c r="G28" s="129"/>
      <c r="H28" s="155"/>
      <c r="I28" s="104"/>
      <c r="J28" s="181"/>
      <c r="K28" s="199"/>
      <c r="L28" s="218"/>
      <c r="M28" s="104"/>
      <c r="N28" s="253"/>
      <c r="O28" s="264"/>
      <c r="P28" s="27"/>
      <c r="Q28" s="16"/>
      <c r="R28" s="41"/>
      <c r="S28" s="64" t="s">
        <v>11</v>
      </c>
      <c r="T28" s="83"/>
      <c r="U28" s="104"/>
      <c r="V28" s="104"/>
      <c r="W28" s="104"/>
      <c r="X28" s="306"/>
      <c r="Y28" s="104"/>
      <c r="Z28" s="104"/>
      <c r="AA28" s="306"/>
      <c r="AB28" s="324"/>
      <c r="AC28" s="344"/>
    </row>
    <row r="29" spans="2:29" s="3" customFormat="1" ht="9.75" customHeight="1">
      <c r="B29" s="16"/>
      <c r="C29" s="41"/>
      <c r="D29" s="64" t="s">
        <v>36</v>
      </c>
      <c r="E29" s="87" t="s">
        <v>45</v>
      </c>
      <c r="F29" s="102">
        <v>452</v>
      </c>
      <c r="G29" s="127">
        <v>19</v>
      </c>
      <c r="H29" s="153"/>
      <c r="I29" s="102">
        <v>6</v>
      </c>
      <c r="J29" s="179">
        <v>4</v>
      </c>
      <c r="K29" s="203">
        <f>F29-SUM(G29:I30)</f>
        <v>427</v>
      </c>
      <c r="L29" s="222"/>
      <c r="M29" s="102">
        <v>4000</v>
      </c>
      <c r="N29" s="247">
        <f>K29*M29</f>
        <v>1708000</v>
      </c>
      <c r="O29" s="264"/>
      <c r="P29" s="27"/>
      <c r="Q29" s="16"/>
      <c r="R29" s="41"/>
      <c r="S29" s="64" t="s">
        <v>36</v>
      </c>
      <c r="T29" s="87" t="s">
        <v>45</v>
      </c>
      <c r="U29" s="102">
        <v>4000</v>
      </c>
      <c r="V29" s="102">
        <v>702</v>
      </c>
      <c r="W29" s="102">
        <v>2808</v>
      </c>
      <c r="X29" s="102">
        <v>2808</v>
      </c>
      <c r="Y29" s="102">
        <v>554</v>
      </c>
      <c r="Z29" s="102">
        <v>2216</v>
      </c>
      <c r="AA29" s="102">
        <v>2216</v>
      </c>
      <c r="AB29" s="116">
        <f>K29</f>
        <v>427</v>
      </c>
      <c r="AC29" s="345">
        <f>ROUND(N29/1000,0)</f>
        <v>1708</v>
      </c>
    </row>
    <row r="30" spans="2:29" s="3" customFormat="1" ht="9.75" customHeight="1">
      <c r="B30" s="16"/>
      <c r="C30" s="42"/>
      <c r="D30" s="66" t="s">
        <v>38</v>
      </c>
      <c r="E30" s="88"/>
      <c r="F30" s="108"/>
      <c r="G30" s="133"/>
      <c r="H30" s="159"/>
      <c r="I30" s="108"/>
      <c r="J30" s="185"/>
      <c r="K30" s="204"/>
      <c r="L30" s="223"/>
      <c r="M30" s="108"/>
      <c r="N30" s="254"/>
      <c r="O30" s="264"/>
      <c r="P30" s="27"/>
      <c r="Q30" s="16"/>
      <c r="R30" s="42"/>
      <c r="S30" s="66" t="s">
        <v>38</v>
      </c>
      <c r="T30" s="88"/>
      <c r="U30" s="108"/>
      <c r="V30" s="108"/>
      <c r="W30" s="98"/>
      <c r="X30" s="108"/>
      <c r="Y30" s="108"/>
      <c r="Z30" s="98"/>
      <c r="AA30" s="108"/>
      <c r="AB30" s="325"/>
      <c r="AC30" s="346"/>
    </row>
    <row r="31" spans="2:29" s="3" customFormat="1" ht="9.75" customHeight="1">
      <c r="B31" s="16"/>
      <c r="C31" s="41" t="s">
        <v>21</v>
      </c>
      <c r="D31" s="67" t="s">
        <v>32</v>
      </c>
      <c r="E31" s="82" t="s">
        <v>41</v>
      </c>
      <c r="F31" s="103">
        <v>8</v>
      </c>
      <c r="G31" s="128">
        <v>0</v>
      </c>
      <c r="H31" s="154"/>
      <c r="I31" s="103">
        <v>1</v>
      </c>
      <c r="J31" s="180">
        <v>1</v>
      </c>
      <c r="K31" s="198">
        <f>F31-SUM(G31:I32)</f>
        <v>7</v>
      </c>
      <c r="L31" s="217"/>
      <c r="M31" s="103">
        <v>6900</v>
      </c>
      <c r="N31" s="248">
        <f>K31*M31</f>
        <v>48300</v>
      </c>
      <c r="O31" s="264"/>
      <c r="P31" s="27"/>
      <c r="Q31" s="16"/>
      <c r="R31" s="41" t="s">
        <v>21</v>
      </c>
      <c r="S31" s="64" t="s">
        <v>32</v>
      </c>
      <c r="T31" s="87" t="s">
        <v>41</v>
      </c>
      <c r="U31" s="102">
        <v>0</v>
      </c>
      <c r="V31" s="103">
        <v>0</v>
      </c>
      <c r="W31" s="99">
        <v>0</v>
      </c>
      <c r="X31" s="103">
        <v>0</v>
      </c>
      <c r="Y31" s="103">
        <v>2</v>
      </c>
      <c r="Z31" s="99">
        <v>14</v>
      </c>
      <c r="AA31" s="103">
        <v>14</v>
      </c>
      <c r="AB31" s="310">
        <f>K31</f>
        <v>7</v>
      </c>
      <c r="AC31" s="339">
        <f>ROUND(N31/1000,0)</f>
        <v>48</v>
      </c>
    </row>
    <row r="32" spans="2:29" s="3" customFormat="1" ht="9.75" customHeight="1">
      <c r="B32" s="17" t="s">
        <v>9</v>
      </c>
      <c r="C32" s="41"/>
      <c r="D32" s="64" t="s">
        <v>11</v>
      </c>
      <c r="E32" s="83"/>
      <c r="F32" s="104"/>
      <c r="G32" s="129"/>
      <c r="H32" s="155"/>
      <c r="I32" s="104"/>
      <c r="J32" s="181"/>
      <c r="K32" s="199"/>
      <c r="L32" s="218"/>
      <c r="M32" s="104"/>
      <c r="N32" s="249"/>
      <c r="O32" s="264"/>
      <c r="P32" s="27"/>
      <c r="Q32" s="17" t="s">
        <v>9</v>
      </c>
      <c r="R32" s="41"/>
      <c r="S32" s="64" t="s">
        <v>11</v>
      </c>
      <c r="T32" s="83"/>
      <c r="U32" s="104"/>
      <c r="V32" s="104"/>
      <c r="W32" s="104"/>
      <c r="X32" s="104"/>
      <c r="Y32" s="104"/>
      <c r="Z32" s="104"/>
      <c r="AA32" s="104"/>
      <c r="AB32" s="320"/>
      <c r="AC32" s="340"/>
    </row>
    <row r="33" spans="2:29" s="3" customFormat="1" ht="9.75" customHeight="1">
      <c r="B33" s="17"/>
      <c r="C33" s="41"/>
      <c r="D33" s="64" t="s">
        <v>34</v>
      </c>
      <c r="E33" s="84" t="s">
        <v>45</v>
      </c>
      <c r="F33" s="105">
        <v>10052</v>
      </c>
      <c r="G33" s="130">
        <v>7</v>
      </c>
      <c r="H33" s="156"/>
      <c r="I33" s="105">
        <v>364</v>
      </c>
      <c r="J33" s="182">
        <v>336</v>
      </c>
      <c r="K33" s="200">
        <f>F33-SUM(G33:I34)</f>
        <v>9681</v>
      </c>
      <c r="L33" s="219"/>
      <c r="M33" s="105">
        <v>10800</v>
      </c>
      <c r="N33" s="250">
        <f>K33*M33</f>
        <v>104554800</v>
      </c>
      <c r="O33" s="264"/>
      <c r="P33" s="27"/>
      <c r="Q33" s="17"/>
      <c r="R33" s="41"/>
      <c r="S33" s="64" t="s">
        <v>34</v>
      </c>
      <c r="T33" s="87" t="s">
        <v>45</v>
      </c>
      <c r="U33" s="102">
        <v>0</v>
      </c>
      <c r="V33" s="102">
        <v>7918</v>
      </c>
      <c r="W33" s="102">
        <v>85514</v>
      </c>
      <c r="X33" s="292">
        <v>85504</v>
      </c>
      <c r="Y33" s="102">
        <v>8798</v>
      </c>
      <c r="Z33" s="102">
        <v>95018</v>
      </c>
      <c r="AA33" s="292">
        <v>95018</v>
      </c>
      <c r="AB33" s="321">
        <f>K33</f>
        <v>9681</v>
      </c>
      <c r="AC33" s="341">
        <f>ROUND(N33/1000,0)</f>
        <v>104555</v>
      </c>
    </row>
    <row r="34" spans="2:29" s="3" customFormat="1" ht="9.75" customHeight="1">
      <c r="B34" s="17"/>
      <c r="C34" s="41"/>
      <c r="D34" s="65" t="s">
        <v>2</v>
      </c>
      <c r="E34" s="85"/>
      <c r="F34" s="106"/>
      <c r="G34" s="131"/>
      <c r="H34" s="157"/>
      <c r="I34" s="106"/>
      <c r="J34" s="183"/>
      <c r="K34" s="201"/>
      <c r="L34" s="220"/>
      <c r="M34" s="106"/>
      <c r="N34" s="251"/>
      <c r="O34" s="264"/>
      <c r="P34" s="27"/>
      <c r="Q34" s="17"/>
      <c r="R34" s="41"/>
      <c r="S34" s="65" t="s">
        <v>2</v>
      </c>
      <c r="T34" s="85"/>
      <c r="U34" s="106"/>
      <c r="V34" s="106"/>
      <c r="W34" s="106"/>
      <c r="X34" s="304"/>
      <c r="Y34" s="106"/>
      <c r="Z34" s="106"/>
      <c r="AA34" s="304"/>
      <c r="AB34" s="322"/>
      <c r="AC34" s="342"/>
    </row>
    <row r="35" spans="2:29" s="3" customFormat="1" ht="9.75" customHeight="1">
      <c r="B35" s="17"/>
      <c r="C35" s="41"/>
      <c r="D35" s="64" t="s">
        <v>32</v>
      </c>
      <c r="E35" s="86" t="s">
        <v>41</v>
      </c>
      <c r="F35" s="107">
        <v>204</v>
      </c>
      <c r="G35" s="132">
        <v>0</v>
      </c>
      <c r="H35" s="158"/>
      <c r="I35" s="107">
        <v>3</v>
      </c>
      <c r="J35" s="184">
        <v>3</v>
      </c>
      <c r="K35" s="202">
        <f>F35-SUM(G35:I36)</f>
        <v>201</v>
      </c>
      <c r="L35" s="221"/>
      <c r="M35" s="107">
        <v>3800</v>
      </c>
      <c r="N35" s="252">
        <f>K35*M35</f>
        <v>763800</v>
      </c>
      <c r="O35" s="264"/>
      <c r="P35" s="27"/>
      <c r="Q35" s="17"/>
      <c r="R35" s="41"/>
      <c r="S35" s="64" t="s">
        <v>32</v>
      </c>
      <c r="T35" s="86" t="s">
        <v>41</v>
      </c>
      <c r="U35" s="107">
        <v>0</v>
      </c>
      <c r="V35" s="107">
        <v>161</v>
      </c>
      <c r="W35" s="107">
        <v>612</v>
      </c>
      <c r="X35" s="305">
        <v>612</v>
      </c>
      <c r="Y35" s="107">
        <v>181</v>
      </c>
      <c r="Z35" s="107">
        <v>688</v>
      </c>
      <c r="AA35" s="305">
        <v>688</v>
      </c>
      <c r="AB35" s="323">
        <f>K35</f>
        <v>201</v>
      </c>
      <c r="AC35" s="343">
        <f>ROUND(N35/1000,0)</f>
        <v>764</v>
      </c>
    </row>
    <row r="36" spans="2:29" s="3" customFormat="1" ht="9.75" customHeight="1">
      <c r="B36" s="17"/>
      <c r="C36" s="41"/>
      <c r="D36" s="64" t="s">
        <v>11</v>
      </c>
      <c r="E36" s="83"/>
      <c r="F36" s="104"/>
      <c r="G36" s="129"/>
      <c r="H36" s="155"/>
      <c r="I36" s="104"/>
      <c r="J36" s="181"/>
      <c r="K36" s="199"/>
      <c r="L36" s="218"/>
      <c r="M36" s="104"/>
      <c r="N36" s="253"/>
      <c r="O36" s="264"/>
      <c r="P36" s="27"/>
      <c r="Q36" s="17"/>
      <c r="R36" s="41"/>
      <c r="S36" s="64" t="s">
        <v>11</v>
      </c>
      <c r="T36" s="83"/>
      <c r="U36" s="104"/>
      <c r="V36" s="104"/>
      <c r="W36" s="104"/>
      <c r="X36" s="306"/>
      <c r="Y36" s="104"/>
      <c r="Z36" s="104"/>
      <c r="AA36" s="306"/>
      <c r="AB36" s="324"/>
      <c r="AC36" s="344"/>
    </row>
    <row r="37" spans="2:29" s="3" customFormat="1" ht="9.75" customHeight="1">
      <c r="B37" s="17"/>
      <c r="C37" s="41"/>
      <c r="D37" s="64" t="s">
        <v>36</v>
      </c>
      <c r="E37" s="87" t="s">
        <v>45</v>
      </c>
      <c r="F37" s="102">
        <v>2011</v>
      </c>
      <c r="G37" s="127">
        <v>20</v>
      </c>
      <c r="H37" s="153"/>
      <c r="I37" s="102">
        <v>22</v>
      </c>
      <c r="J37" s="179">
        <v>20</v>
      </c>
      <c r="K37" s="203">
        <f>F37-SUM(G37:I38)</f>
        <v>1969</v>
      </c>
      <c r="L37" s="222"/>
      <c r="M37" s="102">
        <v>5000</v>
      </c>
      <c r="N37" s="247">
        <f>K37*M37</f>
        <v>9845000</v>
      </c>
      <c r="O37" s="264"/>
      <c r="P37" s="27"/>
      <c r="Q37" s="17"/>
      <c r="R37" s="41"/>
      <c r="S37" s="64" t="s">
        <v>36</v>
      </c>
      <c r="T37" s="87" t="s">
        <v>45</v>
      </c>
      <c r="U37" s="102">
        <v>0</v>
      </c>
      <c r="V37" s="102">
        <v>1620</v>
      </c>
      <c r="W37" s="102">
        <v>8100</v>
      </c>
      <c r="X37" s="102">
        <v>8100</v>
      </c>
      <c r="Y37" s="102">
        <v>1764</v>
      </c>
      <c r="Z37" s="102">
        <v>8820</v>
      </c>
      <c r="AA37" s="102">
        <v>8820</v>
      </c>
      <c r="AB37" s="116">
        <f>K37</f>
        <v>1969</v>
      </c>
      <c r="AC37" s="345">
        <f>ROUND(N37/1000,0)</f>
        <v>9845</v>
      </c>
    </row>
    <row r="38" spans="2:29" s="3" customFormat="1" ht="9.75" customHeight="1">
      <c r="B38" s="17"/>
      <c r="C38" s="41"/>
      <c r="D38" s="64" t="s">
        <v>38</v>
      </c>
      <c r="E38" s="87"/>
      <c r="F38" s="102"/>
      <c r="G38" s="127"/>
      <c r="H38" s="153"/>
      <c r="I38" s="102"/>
      <c r="J38" s="179"/>
      <c r="K38" s="125"/>
      <c r="L38" s="151"/>
      <c r="M38" s="102"/>
      <c r="N38" s="247"/>
      <c r="O38" s="264"/>
      <c r="P38" s="27"/>
      <c r="Q38" s="17"/>
      <c r="R38" s="41"/>
      <c r="S38" s="64" t="s">
        <v>38</v>
      </c>
      <c r="T38" s="87"/>
      <c r="U38" s="102"/>
      <c r="V38" s="108"/>
      <c r="W38" s="98"/>
      <c r="X38" s="108"/>
      <c r="Y38" s="108"/>
      <c r="Z38" s="98"/>
      <c r="AA38" s="108"/>
      <c r="AB38" s="325"/>
      <c r="AC38" s="346"/>
    </row>
    <row r="39" spans="2:29" s="3" customFormat="1" ht="9.75" customHeight="1">
      <c r="B39" s="17"/>
      <c r="C39" s="40" t="s">
        <v>22</v>
      </c>
      <c r="D39" s="67" t="s">
        <v>32</v>
      </c>
      <c r="E39" s="82" t="s">
        <v>41</v>
      </c>
      <c r="F39" s="103">
        <v>5</v>
      </c>
      <c r="G39" s="128">
        <v>0</v>
      </c>
      <c r="H39" s="154"/>
      <c r="I39" s="103">
        <v>0</v>
      </c>
      <c r="J39" s="180">
        <v>0</v>
      </c>
      <c r="K39" s="198">
        <f>F39-SUM(G39:I40)</f>
        <v>5</v>
      </c>
      <c r="L39" s="217"/>
      <c r="M39" s="103">
        <v>8200</v>
      </c>
      <c r="N39" s="248">
        <f>K39*M39</f>
        <v>41000</v>
      </c>
      <c r="O39" s="264"/>
      <c r="P39" s="27"/>
      <c r="Q39" s="17"/>
      <c r="R39" s="40" t="s">
        <v>0</v>
      </c>
      <c r="S39" s="67" t="s">
        <v>32</v>
      </c>
      <c r="T39" s="82" t="s">
        <v>41</v>
      </c>
      <c r="U39" s="103">
        <v>0</v>
      </c>
      <c r="V39" s="103">
        <v>3</v>
      </c>
      <c r="W39" s="99">
        <v>25</v>
      </c>
      <c r="X39" s="103">
        <v>25</v>
      </c>
      <c r="Y39" s="103">
        <v>4</v>
      </c>
      <c r="Z39" s="99">
        <v>33</v>
      </c>
      <c r="AA39" s="103">
        <v>33</v>
      </c>
      <c r="AB39" s="310">
        <f>K39</f>
        <v>5</v>
      </c>
      <c r="AC39" s="339">
        <f>ROUND(N39/1000,0)</f>
        <v>41</v>
      </c>
    </row>
    <row r="40" spans="2:29" s="3" customFormat="1" ht="9.75" customHeight="1">
      <c r="B40" s="17"/>
      <c r="C40" s="41"/>
      <c r="D40" s="64" t="s">
        <v>11</v>
      </c>
      <c r="E40" s="83"/>
      <c r="F40" s="104"/>
      <c r="G40" s="129"/>
      <c r="H40" s="155"/>
      <c r="I40" s="104"/>
      <c r="J40" s="181"/>
      <c r="K40" s="199"/>
      <c r="L40" s="218"/>
      <c r="M40" s="104"/>
      <c r="N40" s="249"/>
      <c r="O40" s="264"/>
      <c r="P40" s="27"/>
      <c r="Q40" s="17"/>
      <c r="R40" s="41"/>
      <c r="S40" s="64" t="s">
        <v>11</v>
      </c>
      <c r="T40" s="83"/>
      <c r="U40" s="104"/>
      <c r="V40" s="104"/>
      <c r="W40" s="104"/>
      <c r="X40" s="104"/>
      <c r="Y40" s="104"/>
      <c r="Z40" s="104"/>
      <c r="AA40" s="104"/>
      <c r="AB40" s="320"/>
      <c r="AC40" s="340"/>
    </row>
    <row r="41" spans="2:29" s="3" customFormat="1" ht="9.75" customHeight="1">
      <c r="B41" s="17"/>
      <c r="C41" s="41"/>
      <c r="D41" s="64" t="s">
        <v>34</v>
      </c>
      <c r="E41" s="84" t="s">
        <v>45</v>
      </c>
      <c r="F41" s="105">
        <v>3512</v>
      </c>
      <c r="G41" s="130">
        <v>6</v>
      </c>
      <c r="H41" s="156"/>
      <c r="I41" s="105">
        <v>132</v>
      </c>
      <c r="J41" s="182">
        <v>127</v>
      </c>
      <c r="K41" s="200">
        <f>F41-SUM(G41:I42)</f>
        <v>3374</v>
      </c>
      <c r="L41" s="219"/>
      <c r="M41" s="105">
        <v>12900</v>
      </c>
      <c r="N41" s="250">
        <f>K41*M41</f>
        <v>43524600</v>
      </c>
      <c r="O41" s="264"/>
      <c r="P41" s="27"/>
      <c r="Q41" s="17"/>
      <c r="R41" s="41"/>
      <c r="S41" s="64" t="s">
        <v>34</v>
      </c>
      <c r="T41" s="87" t="s">
        <v>45</v>
      </c>
      <c r="U41" s="102">
        <v>0</v>
      </c>
      <c r="V41" s="102">
        <v>3239</v>
      </c>
      <c r="W41" s="102">
        <v>41783</v>
      </c>
      <c r="X41" s="292">
        <v>41770</v>
      </c>
      <c r="Y41" s="102">
        <v>3289</v>
      </c>
      <c r="Z41" s="102">
        <v>42428</v>
      </c>
      <c r="AA41" s="292">
        <v>42376</v>
      </c>
      <c r="AB41" s="321">
        <f>K41</f>
        <v>3374</v>
      </c>
      <c r="AC41" s="341">
        <f>ROUND(N41/1000,0)</f>
        <v>43525</v>
      </c>
    </row>
    <row r="42" spans="2:29" s="3" customFormat="1" ht="9.75" customHeight="1">
      <c r="B42" s="17"/>
      <c r="C42" s="41"/>
      <c r="D42" s="65" t="s">
        <v>2</v>
      </c>
      <c r="E42" s="85"/>
      <c r="F42" s="106"/>
      <c r="G42" s="131"/>
      <c r="H42" s="157"/>
      <c r="I42" s="106"/>
      <c r="J42" s="183"/>
      <c r="K42" s="201"/>
      <c r="L42" s="220"/>
      <c r="M42" s="106"/>
      <c r="N42" s="251"/>
      <c r="O42" s="264"/>
      <c r="P42" s="27"/>
      <c r="Q42" s="17"/>
      <c r="R42" s="41"/>
      <c r="S42" s="64" t="s">
        <v>2</v>
      </c>
      <c r="T42" s="87"/>
      <c r="U42" s="102"/>
      <c r="V42" s="292"/>
      <c r="W42" s="292"/>
      <c r="X42" s="307"/>
      <c r="Y42" s="292"/>
      <c r="Z42" s="292"/>
      <c r="AA42" s="307"/>
      <c r="AB42" s="326"/>
      <c r="AC42" s="347"/>
    </row>
    <row r="43" spans="2:29" s="3" customFormat="1" ht="9.75" customHeight="1">
      <c r="B43" s="17"/>
      <c r="C43" s="41"/>
      <c r="D43" s="68" t="s">
        <v>32</v>
      </c>
      <c r="E43" s="86" t="s">
        <v>41</v>
      </c>
      <c r="F43" s="107">
        <v>64</v>
      </c>
      <c r="G43" s="132">
        <v>0</v>
      </c>
      <c r="H43" s="158"/>
      <c r="I43" s="107">
        <v>0</v>
      </c>
      <c r="J43" s="184">
        <v>0</v>
      </c>
      <c r="K43" s="202">
        <f>F43-SUM(G43:I44)</f>
        <v>64</v>
      </c>
      <c r="L43" s="221"/>
      <c r="M43" s="107">
        <v>4500</v>
      </c>
      <c r="N43" s="252">
        <f>K43*M43</f>
        <v>288000</v>
      </c>
      <c r="O43" s="264"/>
      <c r="P43" s="27"/>
      <c r="Q43" s="17"/>
      <c r="R43" s="41"/>
      <c r="S43" s="68" t="s">
        <v>32</v>
      </c>
      <c r="T43" s="86" t="s">
        <v>41</v>
      </c>
      <c r="U43" s="107">
        <v>0</v>
      </c>
      <c r="V43" s="293">
        <v>68</v>
      </c>
      <c r="W43" s="293">
        <v>306</v>
      </c>
      <c r="X43" s="307">
        <v>288</v>
      </c>
      <c r="Y43" s="293">
        <v>75</v>
      </c>
      <c r="Z43" s="293">
        <v>337</v>
      </c>
      <c r="AA43" s="307">
        <v>337</v>
      </c>
      <c r="AB43" s="326">
        <f>K43</f>
        <v>64</v>
      </c>
      <c r="AC43" s="347">
        <f>ROUND(N43/1000,0)-1</f>
        <v>287</v>
      </c>
    </row>
    <row r="44" spans="2:29" s="3" customFormat="1" ht="9.75" customHeight="1">
      <c r="B44" s="17"/>
      <c r="C44" s="41"/>
      <c r="D44" s="64" t="s">
        <v>11</v>
      </c>
      <c r="E44" s="83"/>
      <c r="F44" s="104"/>
      <c r="G44" s="129"/>
      <c r="H44" s="155"/>
      <c r="I44" s="104"/>
      <c r="J44" s="181"/>
      <c r="K44" s="199"/>
      <c r="L44" s="218"/>
      <c r="M44" s="104"/>
      <c r="N44" s="253"/>
      <c r="O44" s="264"/>
      <c r="P44" s="27"/>
      <c r="Q44" s="17"/>
      <c r="R44" s="41"/>
      <c r="S44" s="64" t="s">
        <v>11</v>
      </c>
      <c r="T44" s="83"/>
      <c r="U44" s="104"/>
      <c r="V44" s="104"/>
      <c r="W44" s="104"/>
      <c r="X44" s="306"/>
      <c r="Y44" s="104"/>
      <c r="Z44" s="104"/>
      <c r="AA44" s="306"/>
      <c r="AB44" s="324"/>
      <c r="AC44" s="344"/>
    </row>
    <row r="45" spans="2:29" s="3" customFormat="1" ht="9.75" customHeight="1">
      <c r="B45" s="17"/>
      <c r="C45" s="41"/>
      <c r="D45" s="64" t="s">
        <v>36</v>
      </c>
      <c r="E45" s="87" t="s">
        <v>45</v>
      </c>
      <c r="F45" s="102">
        <v>1049</v>
      </c>
      <c r="G45" s="127">
        <v>38</v>
      </c>
      <c r="H45" s="153"/>
      <c r="I45" s="102">
        <v>16</v>
      </c>
      <c r="J45" s="179">
        <v>11</v>
      </c>
      <c r="K45" s="203">
        <f>F45-SUM(G45:I46)</f>
        <v>995</v>
      </c>
      <c r="L45" s="222"/>
      <c r="M45" s="102">
        <v>6000</v>
      </c>
      <c r="N45" s="247">
        <f>K45*M45</f>
        <v>5970000</v>
      </c>
      <c r="O45" s="264"/>
      <c r="P45" s="27"/>
      <c r="Q45" s="17"/>
      <c r="R45" s="41"/>
      <c r="S45" s="64" t="s">
        <v>36</v>
      </c>
      <c r="T45" s="87" t="s">
        <v>45</v>
      </c>
      <c r="U45" s="102">
        <v>0</v>
      </c>
      <c r="V45" s="102">
        <v>1024</v>
      </c>
      <c r="W45" s="102">
        <v>6144</v>
      </c>
      <c r="X45" s="102">
        <v>6120</v>
      </c>
      <c r="Y45" s="102">
        <v>1018</v>
      </c>
      <c r="Z45" s="102">
        <v>6108</v>
      </c>
      <c r="AA45" s="102">
        <v>6102</v>
      </c>
      <c r="AB45" s="116">
        <f>K45</f>
        <v>995</v>
      </c>
      <c r="AC45" s="345">
        <f>ROUND(N45/1000,0)</f>
        <v>5970</v>
      </c>
    </row>
    <row r="46" spans="2:29" s="3" customFormat="1" ht="9.75" customHeight="1">
      <c r="B46" s="17"/>
      <c r="C46" s="42"/>
      <c r="D46" s="66" t="s">
        <v>38</v>
      </c>
      <c r="E46" s="88"/>
      <c r="F46" s="108"/>
      <c r="G46" s="133"/>
      <c r="H46" s="159"/>
      <c r="I46" s="108"/>
      <c r="J46" s="185"/>
      <c r="K46" s="204"/>
      <c r="L46" s="223"/>
      <c r="M46" s="108"/>
      <c r="N46" s="254"/>
      <c r="O46" s="264"/>
      <c r="P46" s="27"/>
      <c r="Q46" s="17"/>
      <c r="R46" s="42"/>
      <c r="S46" s="66" t="s">
        <v>38</v>
      </c>
      <c r="T46" s="88"/>
      <c r="U46" s="108"/>
      <c r="V46" s="108"/>
      <c r="W46" s="98"/>
      <c r="X46" s="108"/>
      <c r="Y46" s="108"/>
      <c r="Z46" s="98"/>
      <c r="AA46" s="108"/>
      <c r="AB46" s="325"/>
      <c r="AC46" s="346"/>
    </row>
    <row r="47" spans="2:29" s="3" customFormat="1" ht="9.75" customHeight="1">
      <c r="B47" s="17"/>
      <c r="C47" s="43" t="s">
        <v>24</v>
      </c>
      <c r="D47" s="67" t="s">
        <v>32</v>
      </c>
      <c r="E47" s="82" t="s">
        <v>41</v>
      </c>
      <c r="F47" s="103">
        <v>0</v>
      </c>
      <c r="G47" s="128">
        <v>0</v>
      </c>
      <c r="H47" s="154"/>
      <c r="I47" s="103">
        <v>0</v>
      </c>
      <c r="J47" s="180">
        <v>0</v>
      </c>
      <c r="K47" s="198">
        <f>F47-SUM(G47:I48)</f>
        <v>0</v>
      </c>
      <c r="L47" s="217"/>
      <c r="M47" s="103">
        <v>0</v>
      </c>
      <c r="N47" s="248">
        <f>K47*M47</f>
        <v>0</v>
      </c>
      <c r="O47" s="264"/>
      <c r="P47" s="27"/>
      <c r="Q47" s="17"/>
      <c r="R47" s="43" t="s">
        <v>24</v>
      </c>
      <c r="S47" s="64" t="s">
        <v>32</v>
      </c>
      <c r="T47" s="87" t="s">
        <v>41</v>
      </c>
      <c r="U47" s="102">
        <v>0</v>
      </c>
      <c r="V47" s="103">
        <v>0</v>
      </c>
      <c r="W47" s="99">
        <v>0</v>
      </c>
      <c r="X47" s="103">
        <v>0</v>
      </c>
      <c r="Y47" s="103">
        <v>0</v>
      </c>
      <c r="Z47" s="99">
        <v>0</v>
      </c>
      <c r="AA47" s="103">
        <v>0</v>
      </c>
      <c r="AB47" s="310">
        <f>K47</f>
        <v>0</v>
      </c>
      <c r="AC47" s="339">
        <f>ROUND(N47/1000,0)</f>
        <v>0</v>
      </c>
    </row>
    <row r="48" spans="2:29" s="3" customFormat="1" ht="9.75" customHeight="1">
      <c r="B48" s="17"/>
      <c r="C48" s="43"/>
      <c r="D48" s="64" t="s">
        <v>11</v>
      </c>
      <c r="E48" s="83"/>
      <c r="F48" s="104"/>
      <c r="G48" s="129"/>
      <c r="H48" s="155"/>
      <c r="I48" s="104"/>
      <c r="J48" s="181"/>
      <c r="K48" s="199"/>
      <c r="L48" s="218"/>
      <c r="M48" s="104"/>
      <c r="N48" s="249"/>
      <c r="O48" s="264"/>
      <c r="P48" s="27"/>
      <c r="Q48" s="17"/>
      <c r="R48" s="43"/>
      <c r="S48" s="64" t="s">
        <v>11</v>
      </c>
      <c r="T48" s="83"/>
      <c r="U48" s="104"/>
      <c r="V48" s="104"/>
      <c r="W48" s="104"/>
      <c r="X48" s="104"/>
      <c r="Y48" s="104"/>
      <c r="Z48" s="104"/>
      <c r="AA48" s="104"/>
      <c r="AB48" s="320"/>
      <c r="AC48" s="340"/>
    </row>
    <row r="49" spans="2:29" s="3" customFormat="1" ht="9.75" customHeight="1">
      <c r="B49" s="17"/>
      <c r="C49" s="43"/>
      <c r="D49" s="64" t="s">
        <v>34</v>
      </c>
      <c r="E49" s="84" t="s">
        <v>45</v>
      </c>
      <c r="F49" s="105">
        <v>43</v>
      </c>
      <c r="G49" s="130">
        <v>0</v>
      </c>
      <c r="H49" s="156"/>
      <c r="I49" s="105">
        <v>0</v>
      </c>
      <c r="J49" s="182">
        <v>0</v>
      </c>
      <c r="K49" s="200">
        <f>F49-SUM(G49:I50)</f>
        <v>43</v>
      </c>
      <c r="L49" s="219"/>
      <c r="M49" s="105">
        <v>2700</v>
      </c>
      <c r="N49" s="250">
        <f>K49*M49</f>
        <v>116100</v>
      </c>
      <c r="O49" s="264"/>
      <c r="P49" s="27"/>
      <c r="Q49" s="17"/>
      <c r="R49" s="43"/>
      <c r="S49" s="64" t="s">
        <v>34</v>
      </c>
      <c r="T49" s="87" t="s">
        <v>45</v>
      </c>
      <c r="U49" s="102">
        <v>0</v>
      </c>
      <c r="V49" s="102">
        <v>73</v>
      </c>
      <c r="W49" s="102">
        <v>197</v>
      </c>
      <c r="X49" s="292">
        <v>197</v>
      </c>
      <c r="Y49" s="102">
        <v>61</v>
      </c>
      <c r="Z49" s="102">
        <v>165</v>
      </c>
      <c r="AA49" s="292">
        <v>165</v>
      </c>
      <c r="AB49" s="321">
        <f>K49</f>
        <v>43</v>
      </c>
      <c r="AC49" s="341">
        <f>ROUND(N49/1000,0)</f>
        <v>116</v>
      </c>
    </row>
    <row r="50" spans="2:29" s="3" customFormat="1" ht="9.75" customHeight="1">
      <c r="B50" s="17"/>
      <c r="C50" s="43"/>
      <c r="D50" s="65" t="s">
        <v>2</v>
      </c>
      <c r="E50" s="85"/>
      <c r="F50" s="106"/>
      <c r="G50" s="131"/>
      <c r="H50" s="157"/>
      <c r="I50" s="106"/>
      <c r="J50" s="183"/>
      <c r="K50" s="201"/>
      <c r="L50" s="220"/>
      <c r="M50" s="106"/>
      <c r="N50" s="251"/>
      <c r="O50" s="264"/>
      <c r="P50" s="27"/>
      <c r="Q50" s="17"/>
      <c r="R50" s="43"/>
      <c r="S50" s="65" t="s">
        <v>2</v>
      </c>
      <c r="T50" s="85"/>
      <c r="U50" s="106"/>
      <c r="V50" s="106"/>
      <c r="W50" s="106"/>
      <c r="X50" s="304"/>
      <c r="Y50" s="106"/>
      <c r="Z50" s="106"/>
      <c r="AA50" s="304"/>
      <c r="AB50" s="322"/>
      <c r="AC50" s="342"/>
    </row>
    <row r="51" spans="2:29" s="3" customFormat="1" ht="9.75" customHeight="1">
      <c r="B51" s="17"/>
      <c r="C51" s="43"/>
      <c r="D51" s="64" t="s">
        <v>32</v>
      </c>
      <c r="E51" s="86" t="s">
        <v>41</v>
      </c>
      <c r="F51" s="107">
        <v>4</v>
      </c>
      <c r="G51" s="132">
        <v>0</v>
      </c>
      <c r="H51" s="158"/>
      <c r="I51" s="107">
        <v>0</v>
      </c>
      <c r="J51" s="184">
        <v>0</v>
      </c>
      <c r="K51" s="202">
        <f>F51-SUM(G51:I52)</f>
        <v>4</v>
      </c>
      <c r="L51" s="221"/>
      <c r="M51" s="107">
        <v>1000</v>
      </c>
      <c r="N51" s="252">
        <f>K51*M51</f>
        <v>4000</v>
      </c>
      <c r="O51" s="264"/>
      <c r="P51" s="27"/>
      <c r="Q51" s="17"/>
      <c r="R51" s="43"/>
      <c r="S51" s="64" t="s">
        <v>32</v>
      </c>
      <c r="T51" s="86" t="s">
        <v>41</v>
      </c>
      <c r="U51" s="107">
        <v>0</v>
      </c>
      <c r="V51" s="107">
        <v>0</v>
      </c>
      <c r="W51" s="107">
        <v>0</v>
      </c>
      <c r="X51" s="305">
        <v>0</v>
      </c>
      <c r="Y51" s="107">
        <v>6</v>
      </c>
      <c r="Z51" s="107">
        <v>6</v>
      </c>
      <c r="AA51" s="305">
        <v>6</v>
      </c>
      <c r="AB51" s="323">
        <f>K51</f>
        <v>4</v>
      </c>
      <c r="AC51" s="343">
        <f>ROUND(N51/1000,0)</f>
        <v>4</v>
      </c>
    </row>
    <row r="52" spans="2:29" s="3" customFormat="1" ht="9.75" customHeight="1">
      <c r="B52" s="17"/>
      <c r="C52" s="43"/>
      <c r="D52" s="64" t="s">
        <v>11</v>
      </c>
      <c r="E52" s="83"/>
      <c r="F52" s="104"/>
      <c r="G52" s="129"/>
      <c r="H52" s="155"/>
      <c r="I52" s="104"/>
      <c r="J52" s="181"/>
      <c r="K52" s="199"/>
      <c r="L52" s="218"/>
      <c r="M52" s="104"/>
      <c r="N52" s="253"/>
      <c r="O52" s="264"/>
      <c r="P52" s="27"/>
      <c r="Q52" s="17"/>
      <c r="R52" s="43"/>
      <c r="S52" s="64" t="s">
        <v>11</v>
      </c>
      <c r="T52" s="83"/>
      <c r="U52" s="104"/>
      <c r="V52" s="104"/>
      <c r="W52" s="104"/>
      <c r="X52" s="306"/>
      <c r="Y52" s="104"/>
      <c r="Z52" s="104"/>
      <c r="AA52" s="306"/>
      <c r="AB52" s="324"/>
      <c r="AC52" s="344"/>
    </row>
    <row r="53" spans="2:29" s="3" customFormat="1" ht="9.75" customHeight="1">
      <c r="B53" s="17"/>
      <c r="C53" s="43"/>
      <c r="D53" s="64" t="s">
        <v>36</v>
      </c>
      <c r="E53" s="87" t="s">
        <v>45</v>
      </c>
      <c r="F53" s="102">
        <v>4</v>
      </c>
      <c r="G53" s="127">
        <v>0</v>
      </c>
      <c r="H53" s="153"/>
      <c r="I53" s="102">
        <v>0</v>
      </c>
      <c r="J53" s="179">
        <v>0</v>
      </c>
      <c r="K53" s="203">
        <f>F53-SUM(G53:I54)</f>
        <v>4</v>
      </c>
      <c r="L53" s="222"/>
      <c r="M53" s="102">
        <v>1300</v>
      </c>
      <c r="N53" s="247">
        <f>K53*M53</f>
        <v>5200</v>
      </c>
      <c r="O53" s="264"/>
      <c r="P53" s="27"/>
      <c r="Q53" s="17"/>
      <c r="R53" s="43"/>
      <c r="S53" s="64" t="s">
        <v>36</v>
      </c>
      <c r="T53" s="87" t="s">
        <v>45</v>
      </c>
      <c r="U53" s="102">
        <v>0</v>
      </c>
      <c r="V53" s="102">
        <v>0</v>
      </c>
      <c r="W53" s="102">
        <v>0</v>
      </c>
      <c r="X53" s="102">
        <v>0</v>
      </c>
      <c r="Y53" s="102">
        <v>1</v>
      </c>
      <c r="Z53" s="102">
        <v>1</v>
      </c>
      <c r="AA53" s="102">
        <v>1</v>
      </c>
      <c r="AB53" s="116">
        <f>K53</f>
        <v>4</v>
      </c>
      <c r="AC53" s="341">
        <f>ROUND(N53/1000,0)</f>
        <v>5</v>
      </c>
    </row>
    <row r="54" spans="2:29" s="3" customFormat="1" ht="9.75" customHeight="1">
      <c r="B54" s="17"/>
      <c r="C54" s="43"/>
      <c r="D54" s="64" t="s">
        <v>38</v>
      </c>
      <c r="E54" s="87"/>
      <c r="F54" s="102"/>
      <c r="G54" s="127"/>
      <c r="H54" s="153"/>
      <c r="I54" s="102"/>
      <c r="J54" s="179"/>
      <c r="K54" s="125"/>
      <c r="L54" s="151"/>
      <c r="M54" s="102"/>
      <c r="N54" s="247"/>
      <c r="O54" s="264"/>
      <c r="P54" s="27"/>
      <c r="Q54" s="17"/>
      <c r="R54" s="43"/>
      <c r="S54" s="64" t="s">
        <v>38</v>
      </c>
      <c r="T54" s="87"/>
      <c r="U54" s="102"/>
      <c r="V54" s="108"/>
      <c r="W54" s="98"/>
      <c r="X54" s="108"/>
      <c r="Y54" s="108"/>
      <c r="Z54" s="98"/>
      <c r="AA54" s="108"/>
      <c r="AB54" s="325"/>
      <c r="AC54" s="346"/>
    </row>
    <row r="55" spans="2:29" s="3" customFormat="1" ht="9.75" customHeight="1">
      <c r="B55" s="17"/>
      <c r="C55" s="44" t="s">
        <v>26</v>
      </c>
      <c r="D55" s="67" t="s">
        <v>32</v>
      </c>
      <c r="E55" s="82" t="s">
        <v>41</v>
      </c>
      <c r="F55" s="103">
        <v>0</v>
      </c>
      <c r="G55" s="128">
        <v>0</v>
      </c>
      <c r="H55" s="154"/>
      <c r="I55" s="103">
        <v>0</v>
      </c>
      <c r="J55" s="180">
        <v>0</v>
      </c>
      <c r="K55" s="198">
        <f>F55-SUM(G55:I56)</f>
        <v>0</v>
      </c>
      <c r="L55" s="217"/>
      <c r="M55" s="103">
        <v>3500</v>
      </c>
      <c r="N55" s="248">
        <f>K55*M55</f>
        <v>0</v>
      </c>
      <c r="O55" s="264"/>
      <c r="P55" s="27"/>
      <c r="Q55" s="17"/>
      <c r="R55" s="44" t="s">
        <v>26</v>
      </c>
      <c r="S55" s="67" t="s">
        <v>32</v>
      </c>
      <c r="T55" s="82" t="s">
        <v>41</v>
      </c>
      <c r="U55" s="103">
        <v>0</v>
      </c>
      <c r="V55" s="103">
        <v>0</v>
      </c>
      <c r="W55" s="99">
        <v>0</v>
      </c>
      <c r="X55" s="103">
        <v>0</v>
      </c>
      <c r="Y55" s="103">
        <v>0</v>
      </c>
      <c r="Z55" s="99">
        <v>0</v>
      </c>
      <c r="AA55" s="103">
        <v>0</v>
      </c>
      <c r="AB55" s="310">
        <f>K55</f>
        <v>0</v>
      </c>
      <c r="AC55" s="339">
        <f>ROUND(N55/1000,0)</f>
        <v>0</v>
      </c>
    </row>
    <row r="56" spans="2:29" s="3" customFormat="1" ht="9.75" customHeight="1">
      <c r="B56" s="17"/>
      <c r="C56" s="43"/>
      <c r="D56" s="64" t="s">
        <v>11</v>
      </c>
      <c r="E56" s="83"/>
      <c r="F56" s="104"/>
      <c r="G56" s="129"/>
      <c r="H56" s="155"/>
      <c r="I56" s="104"/>
      <c r="J56" s="181"/>
      <c r="K56" s="199"/>
      <c r="L56" s="218"/>
      <c r="M56" s="104"/>
      <c r="N56" s="249"/>
      <c r="O56" s="264"/>
      <c r="P56" s="27"/>
      <c r="Q56" s="17"/>
      <c r="R56" s="43"/>
      <c r="S56" s="64" t="s">
        <v>11</v>
      </c>
      <c r="T56" s="83"/>
      <c r="U56" s="104"/>
      <c r="V56" s="104"/>
      <c r="W56" s="104"/>
      <c r="X56" s="104"/>
      <c r="Y56" s="104"/>
      <c r="Z56" s="104"/>
      <c r="AA56" s="104"/>
      <c r="AB56" s="320"/>
      <c r="AC56" s="340"/>
    </row>
    <row r="57" spans="2:29" s="3" customFormat="1" ht="9.75" customHeight="1">
      <c r="B57" s="17"/>
      <c r="C57" s="43"/>
      <c r="D57" s="64" t="s">
        <v>34</v>
      </c>
      <c r="E57" s="84" t="s">
        <v>45</v>
      </c>
      <c r="F57" s="109"/>
      <c r="G57" s="134"/>
      <c r="H57" s="160"/>
      <c r="I57" s="109"/>
      <c r="J57" s="186"/>
      <c r="K57" s="205"/>
      <c r="L57" s="224"/>
      <c r="M57" s="109"/>
      <c r="N57" s="255"/>
      <c r="O57" s="264"/>
      <c r="P57" s="27"/>
      <c r="Q57" s="17"/>
      <c r="R57" s="43"/>
      <c r="S57" s="64" t="s">
        <v>34</v>
      </c>
      <c r="T57" s="87" t="s">
        <v>45</v>
      </c>
      <c r="U57" s="102">
        <v>0</v>
      </c>
      <c r="V57" s="102">
        <v>0</v>
      </c>
      <c r="W57" s="102">
        <v>0</v>
      </c>
      <c r="X57" s="292">
        <v>0</v>
      </c>
      <c r="Y57" s="102">
        <v>0</v>
      </c>
      <c r="Z57" s="102">
        <v>0</v>
      </c>
      <c r="AA57" s="292">
        <v>0</v>
      </c>
      <c r="AB57" s="321">
        <f>K57</f>
        <v>0</v>
      </c>
      <c r="AC57" s="341">
        <f>ROUND(N57/1000,0)</f>
        <v>0</v>
      </c>
    </row>
    <row r="58" spans="2:29" s="3" customFormat="1" ht="9.75" customHeight="1">
      <c r="B58" s="17"/>
      <c r="C58" s="43"/>
      <c r="D58" s="65" t="s">
        <v>2</v>
      </c>
      <c r="E58" s="85"/>
      <c r="F58" s="110"/>
      <c r="G58" s="135"/>
      <c r="H58" s="161"/>
      <c r="I58" s="110"/>
      <c r="J58" s="187"/>
      <c r="K58" s="206"/>
      <c r="L58" s="225"/>
      <c r="M58" s="110"/>
      <c r="N58" s="256"/>
      <c r="O58" s="264"/>
      <c r="P58" s="27"/>
      <c r="Q58" s="17"/>
      <c r="R58" s="43"/>
      <c r="S58" s="65" t="s">
        <v>2</v>
      </c>
      <c r="T58" s="85"/>
      <c r="U58" s="106"/>
      <c r="V58" s="106"/>
      <c r="W58" s="106"/>
      <c r="X58" s="304"/>
      <c r="Y58" s="106"/>
      <c r="Z58" s="106"/>
      <c r="AA58" s="304"/>
      <c r="AB58" s="322"/>
      <c r="AC58" s="342"/>
    </row>
    <row r="59" spans="2:29" s="3" customFormat="1" ht="9.75" customHeight="1">
      <c r="B59" s="17"/>
      <c r="C59" s="43"/>
      <c r="D59" s="68" t="s">
        <v>32</v>
      </c>
      <c r="E59" s="86" t="s">
        <v>41</v>
      </c>
      <c r="F59" s="109"/>
      <c r="G59" s="136"/>
      <c r="H59" s="162"/>
      <c r="I59" s="111"/>
      <c r="J59" s="188"/>
      <c r="K59" s="207"/>
      <c r="L59" s="226"/>
      <c r="M59" s="109"/>
      <c r="N59" s="257"/>
      <c r="O59" s="264"/>
      <c r="P59" s="27"/>
      <c r="Q59" s="17"/>
      <c r="R59" s="43"/>
      <c r="S59" s="64" t="s">
        <v>32</v>
      </c>
      <c r="T59" s="86" t="s">
        <v>41</v>
      </c>
      <c r="U59" s="107">
        <v>0</v>
      </c>
      <c r="V59" s="107">
        <v>0</v>
      </c>
      <c r="W59" s="107">
        <v>0</v>
      </c>
      <c r="X59" s="305">
        <v>0</v>
      </c>
      <c r="Y59" s="107">
        <v>0</v>
      </c>
      <c r="Z59" s="107">
        <v>0</v>
      </c>
      <c r="AA59" s="305">
        <v>0</v>
      </c>
      <c r="AB59" s="323">
        <f>K59</f>
        <v>0</v>
      </c>
      <c r="AC59" s="343">
        <f>ROUND(N59/1000,0)</f>
        <v>0</v>
      </c>
    </row>
    <row r="60" spans="2:29" s="3" customFormat="1" ht="9.75" customHeight="1">
      <c r="B60" s="17"/>
      <c r="C60" s="43"/>
      <c r="D60" s="64" t="s">
        <v>11</v>
      </c>
      <c r="E60" s="83"/>
      <c r="F60" s="110"/>
      <c r="G60" s="137"/>
      <c r="H60" s="163"/>
      <c r="I60" s="112"/>
      <c r="J60" s="189"/>
      <c r="K60" s="208"/>
      <c r="L60" s="227"/>
      <c r="M60" s="110"/>
      <c r="N60" s="258"/>
      <c r="O60" s="264"/>
      <c r="P60" s="27"/>
      <c r="Q60" s="17"/>
      <c r="R60" s="43"/>
      <c r="S60" s="64" t="s">
        <v>11</v>
      </c>
      <c r="T60" s="83"/>
      <c r="U60" s="104"/>
      <c r="V60" s="104"/>
      <c r="W60" s="104"/>
      <c r="X60" s="306"/>
      <c r="Y60" s="104"/>
      <c r="Z60" s="104"/>
      <c r="AA60" s="306"/>
      <c r="AB60" s="324"/>
      <c r="AC60" s="344"/>
    </row>
    <row r="61" spans="2:29" s="3" customFormat="1" ht="9.75" customHeight="1">
      <c r="B61" s="17"/>
      <c r="C61" s="43"/>
      <c r="D61" s="64" t="s">
        <v>36</v>
      </c>
      <c r="E61" s="87" t="s">
        <v>45</v>
      </c>
      <c r="F61" s="109"/>
      <c r="G61" s="138"/>
      <c r="H61" s="164"/>
      <c r="I61" s="113"/>
      <c r="J61" s="190"/>
      <c r="K61" s="209"/>
      <c r="L61" s="228"/>
      <c r="M61" s="109"/>
      <c r="N61" s="259"/>
      <c r="O61" s="264"/>
      <c r="P61" s="27"/>
      <c r="Q61" s="17"/>
      <c r="R61" s="43"/>
      <c r="S61" s="64" t="s">
        <v>36</v>
      </c>
      <c r="T61" s="87" t="s">
        <v>45</v>
      </c>
      <c r="U61" s="102">
        <v>0</v>
      </c>
      <c r="V61" s="102">
        <v>0</v>
      </c>
      <c r="W61" s="102">
        <v>0</v>
      </c>
      <c r="X61" s="102">
        <v>0</v>
      </c>
      <c r="Y61" s="102">
        <v>0</v>
      </c>
      <c r="Z61" s="102">
        <v>0</v>
      </c>
      <c r="AA61" s="102">
        <v>0</v>
      </c>
      <c r="AB61" s="116">
        <f>K61</f>
        <v>0</v>
      </c>
      <c r="AC61" s="345">
        <f>ROUND(N61/1000,0)</f>
        <v>0</v>
      </c>
    </row>
    <row r="62" spans="2:29" s="3" customFormat="1" ht="9.75" customHeight="1">
      <c r="B62" s="17"/>
      <c r="C62" s="45"/>
      <c r="D62" s="66" t="s">
        <v>38</v>
      </c>
      <c r="E62" s="88"/>
      <c r="F62" s="110"/>
      <c r="G62" s="139"/>
      <c r="H62" s="165"/>
      <c r="I62" s="171"/>
      <c r="J62" s="191"/>
      <c r="K62" s="210"/>
      <c r="L62" s="229"/>
      <c r="M62" s="110"/>
      <c r="N62" s="260"/>
      <c r="O62" s="264"/>
      <c r="P62" s="27"/>
      <c r="Q62" s="17"/>
      <c r="R62" s="45"/>
      <c r="S62" s="66" t="s">
        <v>38</v>
      </c>
      <c r="T62" s="88"/>
      <c r="U62" s="108"/>
      <c r="V62" s="108"/>
      <c r="W62" s="98"/>
      <c r="X62" s="108"/>
      <c r="Y62" s="108"/>
      <c r="Z62" s="98"/>
      <c r="AA62" s="108"/>
      <c r="AB62" s="325"/>
      <c r="AC62" s="346"/>
    </row>
    <row r="63" spans="2:29" s="3" customFormat="1" ht="9.75" customHeight="1">
      <c r="B63" s="17"/>
      <c r="C63" s="43" t="s">
        <v>27</v>
      </c>
      <c r="D63" s="67" t="s">
        <v>32</v>
      </c>
      <c r="E63" s="82" t="s">
        <v>41</v>
      </c>
      <c r="F63" s="103">
        <v>0</v>
      </c>
      <c r="G63" s="128">
        <v>0</v>
      </c>
      <c r="H63" s="154"/>
      <c r="I63" s="103">
        <v>0</v>
      </c>
      <c r="J63" s="180">
        <v>0</v>
      </c>
      <c r="K63" s="198">
        <f>F63-SUM(G63:I64)</f>
        <v>0</v>
      </c>
      <c r="L63" s="217"/>
      <c r="M63" s="103">
        <v>0</v>
      </c>
      <c r="N63" s="248">
        <f>K63*M63</f>
        <v>0</v>
      </c>
      <c r="O63" s="264"/>
      <c r="P63" s="27"/>
      <c r="Q63" s="17"/>
      <c r="R63" s="43" t="s">
        <v>27</v>
      </c>
      <c r="S63" s="64" t="s">
        <v>32</v>
      </c>
      <c r="T63" s="87" t="s">
        <v>41</v>
      </c>
      <c r="U63" s="102">
        <v>0</v>
      </c>
      <c r="V63" s="103">
        <v>1</v>
      </c>
      <c r="W63" s="99">
        <v>5</v>
      </c>
      <c r="X63" s="103">
        <v>5</v>
      </c>
      <c r="Y63" s="103">
        <v>2</v>
      </c>
      <c r="Z63" s="99">
        <v>10</v>
      </c>
      <c r="AA63" s="103">
        <v>10</v>
      </c>
      <c r="AB63" s="310">
        <f>K63</f>
        <v>0</v>
      </c>
      <c r="AC63" s="339">
        <f>ROUND(N63/1000,0)</f>
        <v>0</v>
      </c>
    </row>
    <row r="64" spans="2:29" s="3" customFormat="1" ht="9.75" customHeight="1">
      <c r="B64" s="16"/>
      <c r="C64" s="43"/>
      <c r="D64" s="64" t="s">
        <v>11</v>
      </c>
      <c r="E64" s="83"/>
      <c r="F64" s="104"/>
      <c r="G64" s="129"/>
      <c r="H64" s="155"/>
      <c r="I64" s="104"/>
      <c r="J64" s="181"/>
      <c r="K64" s="199"/>
      <c r="L64" s="218"/>
      <c r="M64" s="104"/>
      <c r="N64" s="249"/>
      <c r="O64" s="264"/>
      <c r="P64" s="27"/>
      <c r="Q64" s="16"/>
      <c r="R64" s="43"/>
      <c r="S64" s="64" t="s">
        <v>11</v>
      </c>
      <c r="T64" s="83"/>
      <c r="U64" s="104"/>
      <c r="V64" s="104"/>
      <c r="W64" s="104"/>
      <c r="X64" s="104"/>
      <c r="Y64" s="104"/>
      <c r="Z64" s="104"/>
      <c r="AA64" s="104"/>
      <c r="AB64" s="320"/>
      <c r="AC64" s="340"/>
    </row>
    <row r="65" spans="2:29" s="3" customFormat="1" ht="9.75" customHeight="1">
      <c r="B65" s="16"/>
      <c r="C65" s="43"/>
      <c r="D65" s="64" t="s">
        <v>34</v>
      </c>
      <c r="E65" s="84" t="s">
        <v>45</v>
      </c>
      <c r="F65" s="109"/>
      <c r="G65" s="134"/>
      <c r="H65" s="160"/>
      <c r="I65" s="109"/>
      <c r="J65" s="186"/>
      <c r="K65" s="205"/>
      <c r="L65" s="224"/>
      <c r="M65" s="109"/>
      <c r="N65" s="255"/>
      <c r="O65" s="264"/>
      <c r="P65" s="27"/>
      <c r="Q65" s="16"/>
      <c r="R65" s="43"/>
      <c r="S65" s="64" t="s">
        <v>34</v>
      </c>
      <c r="T65" s="87" t="s">
        <v>45</v>
      </c>
      <c r="U65" s="102">
        <v>0</v>
      </c>
      <c r="V65" s="102">
        <v>0</v>
      </c>
      <c r="W65" s="102">
        <v>0</v>
      </c>
      <c r="X65" s="292">
        <v>0</v>
      </c>
      <c r="Y65" s="102">
        <v>0</v>
      </c>
      <c r="Z65" s="102">
        <v>0</v>
      </c>
      <c r="AA65" s="292">
        <v>0</v>
      </c>
      <c r="AB65" s="321">
        <f>K65</f>
        <v>0</v>
      </c>
      <c r="AC65" s="341">
        <f>ROUND(N65/1000,0)</f>
        <v>0</v>
      </c>
    </row>
    <row r="66" spans="2:29" s="3" customFormat="1" ht="9.75" customHeight="1">
      <c r="B66" s="16"/>
      <c r="C66" s="43"/>
      <c r="D66" s="65" t="s">
        <v>2</v>
      </c>
      <c r="E66" s="85"/>
      <c r="F66" s="110"/>
      <c r="G66" s="135"/>
      <c r="H66" s="161"/>
      <c r="I66" s="110"/>
      <c r="J66" s="187"/>
      <c r="K66" s="206"/>
      <c r="L66" s="225"/>
      <c r="M66" s="110"/>
      <c r="N66" s="256"/>
      <c r="O66" s="264"/>
      <c r="P66" s="27"/>
      <c r="Q66" s="16"/>
      <c r="R66" s="43"/>
      <c r="S66" s="65" t="s">
        <v>2</v>
      </c>
      <c r="T66" s="85"/>
      <c r="U66" s="106"/>
      <c r="V66" s="106"/>
      <c r="W66" s="106"/>
      <c r="X66" s="304"/>
      <c r="Y66" s="106"/>
      <c r="Z66" s="106"/>
      <c r="AA66" s="304"/>
      <c r="AB66" s="322"/>
      <c r="AC66" s="342"/>
    </row>
    <row r="67" spans="2:29" s="3" customFormat="1" ht="9.75" customHeight="1">
      <c r="B67" s="16"/>
      <c r="C67" s="43"/>
      <c r="D67" s="64" t="s">
        <v>32</v>
      </c>
      <c r="E67" s="86" t="s">
        <v>41</v>
      </c>
      <c r="F67" s="111"/>
      <c r="G67" s="136"/>
      <c r="H67" s="162"/>
      <c r="I67" s="111"/>
      <c r="J67" s="188"/>
      <c r="K67" s="207"/>
      <c r="L67" s="226"/>
      <c r="M67" s="109"/>
      <c r="N67" s="257"/>
      <c r="O67" s="264"/>
      <c r="P67" s="27"/>
      <c r="Q67" s="16"/>
      <c r="R67" s="43"/>
      <c r="S67" s="64" t="s">
        <v>32</v>
      </c>
      <c r="T67" s="86" t="s">
        <v>41</v>
      </c>
      <c r="U67" s="107">
        <v>0</v>
      </c>
      <c r="V67" s="107">
        <v>0</v>
      </c>
      <c r="W67" s="107">
        <v>0</v>
      </c>
      <c r="X67" s="305">
        <v>0</v>
      </c>
      <c r="Y67" s="107">
        <v>0</v>
      </c>
      <c r="Z67" s="107">
        <v>0</v>
      </c>
      <c r="AA67" s="305">
        <v>0</v>
      </c>
      <c r="AB67" s="323">
        <f>K67</f>
        <v>0</v>
      </c>
      <c r="AC67" s="343">
        <f>ROUND(N67/1000,0)</f>
        <v>0</v>
      </c>
    </row>
    <row r="68" spans="2:29" s="3" customFormat="1" ht="9.75" customHeight="1">
      <c r="B68" s="16"/>
      <c r="C68" s="43"/>
      <c r="D68" s="64" t="s">
        <v>11</v>
      </c>
      <c r="E68" s="83"/>
      <c r="F68" s="112"/>
      <c r="G68" s="137"/>
      <c r="H68" s="163"/>
      <c r="I68" s="112"/>
      <c r="J68" s="189"/>
      <c r="K68" s="208"/>
      <c r="L68" s="227"/>
      <c r="M68" s="110"/>
      <c r="N68" s="258"/>
      <c r="O68" s="264"/>
      <c r="P68" s="27"/>
      <c r="Q68" s="16"/>
      <c r="R68" s="43"/>
      <c r="S68" s="64" t="s">
        <v>11</v>
      </c>
      <c r="T68" s="83"/>
      <c r="U68" s="104"/>
      <c r="V68" s="104"/>
      <c r="W68" s="104"/>
      <c r="X68" s="306"/>
      <c r="Y68" s="104"/>
      <c r="Z68" s="104"/>
      <c r="AA68" s="306"/>
      <c r="AB68" s="324"/>
      <c r="AC68" s="344"/>
    </row>
    <row r="69" spans="2:29" s="3" customFormat="1" ht="9.75" customHeight="1">
      <c r="B69" s="16"/>
      <c r="C69" s="43"/>
      <c r="D69" s="64" t="s">
        <v>36</v>
      </c>
      <c r="E69" s="87" t="s">
        <v>45</v>
      </c>
      <c r="F69" s="113"/>
      <c r="G69" s="138"/>
      <c r="H69" s="164"/>
      <c r="I69" s="113"/>
      <c r="J69" s="190"/>
      <c r="K69" s="209"/>
      <c r="L69" s="228"/>
      <c r="M69" s="109"/>
      <c r="N69" s="259"/>
      <c r="O69" s="264"/>
      <c r="P69" s="27"/>
      <c r="Q69" s="16"/>
      <c r="R69" s="43"/>
      <c r="S69" s="64" t="s">
        <v>36</v>
      </c>
      <c r="T69" s="87" t="s">
        <v>45</v>
      </c>
      <c r="U69" s="102">
        <v>0</v>
      </c>
      <c r="V69" s="102">
        <v>0</v>
      </c>
      <c r="W69" s="102">
        <v>0</v>
      </c>
      <c r="X69" s="102">
        <v>0</v>
      </c>
      <c r="Y69" s="102">
        <v>0</v>
      </c>
      <c r="Z69" s="102">
        <v>0</v>
      </c>
      <c r="AA69" s="102">
        <v>0</v>
      </c>
      <c r="AB69" s="116">
        <f>K69</f>
        <v>0</v>
      </c>
      <c r="AC69" s="345">
        <f>ROUND(N69/1000,0)</f>
        <v>0</v>
      </c>
    </row>
    <row r="70" spans="2:29" s="3" customFormat="1" ht="9.75" customHeight="1">
      <c r="B70" s="16"/>
      <c r="C70" s="46"/>
      <c r="D70" s="69" t="s">
        <v>38</v>
      </c>
      <c r="E70" s="89"/>
      <c r="F70" s="114"/>
      <c r="G70" s="140"/>
      <c r="H70" s="166"/>
      <c r="I70" s="114"/>
      <c r="J70" s="192"/>
      <c r="K70" s="211"/>
      <c r="L70" s="230"/>
      <c r="M70" s="113"/>
      <c r="N70" s="261"/>
      <c r="O70" s="264"/>
      <c r="P70" s="27"/>
      <c r="Q70" s="16"/>
      <c r="R70" s="46"/>
      <c r="S70" s="69" t="s">
        <v>38</v>
      </c>
      <c r="T70" s="89"/>
      <c r="U70" s="284"/>
      <c r="V70" s="284"/>
      <c r="W70" s="284"/>
      <c r="X70" s="284"/>
      <c r="Y70" s="284"/>
      <c r="Z70" s="284"/>
      <c r="AA70" s="284"/>
      <c r="AB70" s="117"/>
      <c r="AC70" s="338"/>
    </row>
    <row r="71" spans="2:29" s="3" customFormat="1" ht="9.75" customHeight="1">
      <c r="B71" s="16"/>
      <c r="C71" s="38" t="s">
        <v>28</v>
      </c>
      <c r="D71" s="61"/>
      <c r="E71" s="80"/>
      <c r="F71" s="102">
        <v>83</v>
      </c>
      <c r="G71" s="127">
        <v>0</v>
      </c>
      <c r="H71" s="153"/>
      <c r="I71" s="102">
        <v>0</v>
      </c>
      <c r="J71" s="179">
        <v>0</v>
      </c>
      <c r="K71" s="203">
        <f>F71-SUM(G71:I72)</f>
        <v>83</v>
      </c>
      <c r="L71" s="222"/>
      <c r="M71" s="97">
        <v>2400</v>
      </c>
      <c r="N71" s="247">
        <f>K71*M71</f>
        <v>199200</v>
      </c>
      <c r="O71" s="264"/>
      <c r="P71" s="27"/>
      <c r="Q71" s="16"/>
      <c r="R71" s="38" t="s">
        <v>28</v>
      </c>
      <c r="S71" s="61"/>
      <c r="T71" s="80"/>
      <c r="U71" s="99">
        <v>1600</v>
      </c>
      <c r="V71" s="294">
        <v>81</v>
      </c>
      <c r="W71" s="291">
        <v>194</v>
      </c>
      <c r="X71" s="179">
        <v>194</v>
      </c>
      <c r="Y71" s="294">
        <v>84</v>
      </c>
      <c r="Z71" s="291">
        <v>202</v>
      </c>
      <c r="AA71" s="179">
        <v>209</v>
      </c>
      <c r="AB71" s="317">
        <f>K71</f>
        <v>83</v>
      </c>
      <c r="AC71" s="334">
        <f>ROUND(N71/1000,0)</f>
        <v>199</v>
      </c>
    </row>
    <row r="72" spans="2:29" s="3" customFormat="1" ht="9.75" customHeight="1">
      <c r="B72" s="16"/>
      <c r="C72" s="47"/>
      <c r="D72" s="70"/>
      <c r="E72" s="90"/>
      <c r="F72" s="98"/>
      <c r="G72" s="123"/>
      <c r="H72" s="149"/>
      <c r="I72" s="98"/>
      <c r="J72" s="175"/>
      <c r="K72" s="196"/>
      <c r="L72" s="215"/>
      <c r="M72" s="98"/>
      <c r="N72" s="244"/>
      <c r="O72" s="264"/>
      <c r="P72" s="27"/>
      <c r="Q72" s="16"/>
      <c r="R72" s="47"/>
      <c r="S72" s="70"/>
      <c r="T72" s="90"/>
      <c r="U72" s="98"/>
      <c r="V72" s="175"/>
      <c r="W72" s="98"/>
      <c r="X72" s="175"/>
      <c r="Y72" s="175"/>
      <c r="Z72" s="98"/>
      <c r="AA72" s="175"/>
      <c r="AB72" s="318"/>
      <c r="AC72" s="335"/>
    </row>
    <row r="73" spans="2:29" s="3" customFormat="1" ht="9.75" customHeight="1">
      <c r="B73" s="18"/>
      <c r="C73" s="48" t="s">
        <v>31</v>
      </c>
      <c r="D73" s="61"/>
      <c r="E73" s="80"/>
      <c r="F73" s="99">
        <v>157</v>
      </c>
      <c r="G73" s="124">
        <v>1</v>
      </c>
      <c r="H73" s="150"/>
      <c r="I73" s="99">
        <v>0</v>
      </c>
      <c r="J73" s="178">
        <v>0</v>
      </c>
      <c r="K73" s="142">
        <f>F73-SUM(G73:I74)</f>
        <v>156</v>
      </c>
      <c r="L73" s="168"/>
      <c r="M73" s="99">
        <v>5900</v>
      </c>
      <c r="N73" s="245">
        <f>K73*M73</f>
        <v>920400</v>
      </c>
      <c r="O73" s="264"/>
      <c r="P73" s="27"/>
      <c r="Q73" s="18"/>
      <c r="R73" s="48" t="s">
        <v>31</v>
      </c>
      <c r="S73" s="61"/>
      <c r="T73" s="80"/>
      <c r="U73" s="99">
        <v>4700</v>
      </c>
      <c r="V73" s="178">
        <v>176</v>
      </c>
      <c r="W73" s="99">
        <v>1038</v>
      </c>
      <c r="X73" s="178">
        <v>1038</v>
      </c>
      <c r="Y73" s="178">
        <v>166</v>
      </c>
      <c r="Z73" s="99">
        <v>979</v>
      </c>
      <c r="AA73" s="178">
        <v>979</v>
      </c>
      <c r="AB73" s="319">
        <f>K73</f>
        <v>156</v>
      </c>
      <c r="AC73" s="336">
        <f>ROUND(N73/1000,0)</f>
        <v>920</v>
      </c>
    </row>
    <row r="74" spans="2:29" s="3" customFormat="1" ht="9.75" customHeight="1">
      <c r="B74" s="18"/>
      <c r="C74" s="49"/>
      <c r="D74" s="70"/>
      <c r="E74" s="90"/>
      <c r="F74" s="98"/>
      <c r="G74" s="123"/>
      <c r="H74" s="149"/>
      <c r="I74" s="98"/>
      <c r="J74" s="175"/>
      <c r="K74" s="142"/>
      <c r="L74" s="168"/>
      <c r="M74" s="98"/>
      <c r="N74" s="244"/>
      <c r="O74" s="264"/>
      <c r="P74" s="27"/>
      <c r="Q74" s="18"/>
      <c r="R74" s="49"/>
      <c r="S74" s="70"/>
      <c r="T74" s="90"/>
      <c r="U74" s="98"/>
      <c r="V74" s="185"/>
      <c r="W74" s="108"/>
      <c r="X74" s="185"/>
      <c r="Y74" s="185"/>
      <c r="Z74" s="108"/>
      <c r="AA74" s="185"/>
      <c r="AB74" s="318"/>
      <c r="AC74" s="335"/>
    </row>
    <row r="75" spans="2:29" s="3" customFormat="1" ht="9.75" customHeight="1">
      <c r="B75" s="12"/>
      <c r="C75" s="32" t="s">
        <v>17</v>
      </c>
      <c r="D75" s="55"/>
      <c r="E75" s="74"/>
      <c r="F75" s="100">
        <f>SUM(F19:F74)</f>
        <v>22922</v>
      </c>
      <c r="G75" s="125">
        <f>SUM(G19:G74)</f>
        <v>97</v>
      </c>
      <c r="H75" s="151"/>
      <c r="I75" s="100">
        <f>SUM(I19:I74)</f>
        <v>650</v>
      </c>
      <c r="J75" s="100">
        <f>SUM(J19:J74)</f>
        <v>601</v>
      </c>
      <c r="K75" s="125">
        <f>SUM(K19:K74)</f>
        <v>22175</v>
      </c>
      <c r="L75" s="151"/>
      <c r="M75" s="236" t="s">
        <v>44</v>
      </c>
      <c r="N75" s="245">
        <f>SUM(N19:N73)</f>
        <v>196451600</v>
      </c>
      <c r="O75" s="264"/>
      <c r="P75" s="27"/>
      <c r="Q75" s="12"/>
      <c r="R75" s="32" t="s">
        <v>17</v>
      </c>
      <c r="S75" s="55"/>
      <c r="T75" s="74"/>
      <c r="U75" s="236" t="s">
        <v>44</v>
      </c>
      <c r="V75" s="295">
        <f>SUM(V19:V74)</f>
        <v>21629</v>
      </c>
      <c r="W75" s="295">
        <f>SUM(W19:W73)</f>
        <v>185454</v>
      </c>
      <c r="X75" s="295">
        <f>SUM(X19:X73)</f>
        <v>185393</v>
      </c>
      <c r="Y75" s="310">
        <f>SUM(Y19:Y74)</f>
        <v>21864</v>
      </c>
      <c r="Z75" s="310">
        <f>SUM(Z19:Z73)</f>
        <v>190670</v>
      </c>
      <c r="AA75" s="310">
        <f>SUM(AA19:AA73)</f>
        <v>190619</v>
      </c>
      <c r="AB75" s="310">
        <f>SUM(AB19:AB73)</f>
        <v>22175</v>
      </c>
      <c r="AC75" s="339">
        <f>SUM(AC19:AC73)</f>
        <v>196451</v>
      </c>
    </row>
    <row r="76" spans="2:29" s="3" customFormat="1" ht="9.75" customHeight="1">
      <c r="B76" s="19"/>
      <c r="C76" s="35"/>
      <c r="D76" s="58"/>
      <c r="E76" s="77"/>
      <c r="F76" s="101"/>
      <c r="G76" s="126"/>
      <c r="H76" s="152"/>
      <c r="I76" s="101"/>
      <c r="J76" s="101"/>
      <c r="K76" s="126"/>
      <c r="L76" s="152"/>
      <c r="M76" s="237"/>
      <c r="N76" s="246"/>
      <c r="O76" s="264"/>
      <c r="P76" s="27"/>
      <c r="Q76" s="19"/>
      <c r="R76" s="35"/>
      <c r="S76" s="58"/>
      <c r="T76" s="77"/>
      <c r="U76" s="237"/>
      <c r="V76" s="296"/>
      <c r="W76" s="296"/>
      <c r="X76" s="296"/>
      <c r="Y76" s="101"/>
      <c r="Z76" s="101"/>
      <c r="AA76" s="101"/>
      <c r="AB76" s="101"/>
      <c r="AC76" s="348"/>
    </row>
    <row r="77" spans="2:29" s="3" customFormat="1" ht="12.75" customHeight="1">
      <c r="B77" s="20" t="s">
        <v>6</v>
      </c>
      <c r="C77" s="50"/>
      <c r="D77" s="50"/>
      <c r="E77" s="91"/>
      <c r="F77" s="97">
        <v>2083</v>
      </c>
      <c r="G77" s="122">
        <v>2</v>
      </c>
      <c r="H77" s="148"/>
      <c r="I77" s="97">
        <v>5</v>
      </c>
      <c r="J77" s="174">
        <v>5</v>
      </c>
      <c r="K77" s="197">
        <f>F77-SUM(G77:I78)</f>
        <v>2076</v>
      </c>
      <c r="L77" s="216"/>
      <c r="M77" s="97">
        <v>6000</v>
      </c>
      <c r="N77" s="243">
        <f>K77*M77</f>
        <v>12456000</v>
      </c>
      <c r="O77" s="264"/>
      <c r="P77" s="27"/>
      <c r="Q77" s="271" t="s">
        <v>33</v>
      </c>
      <c r="R77" s="276"/>
      <c r="S77" s="276"/>
      <c r="T77" s="280"/>
      <c r="U77" s="97">
        <v>4000</v>
      </c>
      <c r="V77" s="97">
        <v>1942</v>
      </c>
      <c r="W77" s="97">
        <v>11652</v>
      </c>
      <c r="X77" s="97">
        <v>11682</v>
      </c>
      <c r="Y77" s="97">
        <v>2006</v>
      </c>
      <c r="Z77" s="97">
        <v>12036</v>
      </c>
      <c r="AA77" s="97">
        <v>12030</v>
      </c>
      <c r="AB77" s="319">
        <f>K77</f>
        <v>2076</v>
      </c>
      <c r="AC77" s="336">
        <f>ROUND(N77/1000,0)</f>
        <v>12456</v>
      </c>
    </row>
    <row r="78" spans="2:29" s="3" customFormat="1" ht="12.75" customHeight="1">
      <c r="B78" s="21"/>
      <c r="C78" s="51"/>
      <c r="D78" s="51"/>
      <c r="E78" s="92"/>
      <c r="F78" s="115"/>
      <c r="G78" s="141"/>
      <c r="H78" s="167"/>
      <c r="I78" s="115"/>
      <c r="J78" s="193"/>
      <c r="K78" s="142"/>
      <c r="L78" s="168"/>
      <c r="M78" s="115"/>
      <c r="N78" s="246"/>
      <c r="O78" s="264"/>
      <c r="P78" s="27"/>
      <c r="Q78" s="272"/>
      <c r="R78" s="277"/>
      <c r="S78" s="277"/>
      <c r="T78" s="281"/>
      <c r="U78" s="115"/>
      <c r="V78" s="284"/>
      <c r="W78" s="284"/>
      <c r="X78" s="102"/>
      <c r="Y78" s="284"/>
      <c r="Z78" s="284"/>
      <c r="AA78" s="102"/>
      <c r="AB78" s="318"/>
      <c r="AC78" s="335"/>
    </row>
    <row r="79" spans="2:29" s="3" customFormat="1" ht="9.75" customHeight="1">
      <c r="B79" s="22" t="s">
        <v>10</v>
      </c>
      <c r="C79" s="52"/>
      <c r="D79" s="52"/>
      <c r="E79" s="72"/>
      <c r="F79" s="116">
        <f>SUM(F17,F75:F77)</f>
        <v>38974</v>
      </c>
      <c r="G79" s="142">
        <f>SUM(G17,G75:G77)</f>
        <v>139</v>
      </c>
      <c r="H79" s="168"/>
      <c r="I79" s="116">
        <f>SUM(I17,I75:I77)</f>
        <v>692</v>
      </c>
      <c r="J79" s="116">
        <f>SUM(J17,J75:J77)</f>
        <v>635</v>
      </c>
      <c r="K79" s="197">
        <f>SUM(K17,K75:K77)</f>
        <v>38143</v>
      </c>
      <c r="L79" s="216"/>
      <c r="M79" s="238" t="s">
        <v>44</v>
      </c>
      <c r="N79" s="247">
        <f>SUM(N17,N75:N78)</f>
        <v>238838700</v>
      </c>
      <c r="O79" s="264"/>
      <c r="P79" s="27"/>
      <c r="Q79" s="273" t="s">
        <v>58</v>
      </c>
      <c r="R79" s="278"/>
      <c r="S79" s="278"/>
      <c r="T79" s="282"/>
      <c r="U79" s="238" t="s">
        <v>44</v>
      </c>
      <c r="V79" s="297">
        <f>SUM(V17,V75:V77)</f>
        <v>38073</v>
      </c>
      <c r="W79" s="300">
        <f>SUM(W17,W75:W78)+2</f>
        <v>228167</v>
      </c>
      <c r="X79" s="300">
        <f>SUM(X17,X75:X78)+1</f>
        <v>228140</v>
      </c>
      <c r="Y79" s="311">
        <f>SUM(Y17,Y75:Y77)</f>
        <v>38047</v>
      </c>
      <c r="Z79" s="312">
        <f>SUM(Z17,Z75:Z78)+1</f>
        <v>233175</v>
      </c>
      <c r="AA79" s="312">
        <f>SUM(AA17,AA75:AA78)+1</f>
        <v>233157</v>
      </c>
      <c r="AB79" s="312">
        <f>SUM(AB17,AB75:AB77)</f>
        <v>38143</v>
      </c>
      <c r="AC79" s="349">
        <f>ROUND(N79/1000,0)</f>
        <v>238839</v>
      </c>
    </row>
    <row r="80" spans="2:29" s="3" customFormat="1" ht="9.75" customHeight="1">
      <c r="B80" s="23"/>
      <c r="C80" s="53"/>
      <c r="D80" s="53"/>
      <c r="E80" s="93"/>
      <c r="F80" s="117"/>
      <c r="G80" s="143"/>
      <c r="H80" s="169"/>
      <c r="I80" s="117"/>
      <c r="J80" s="117"/>
      <c r="K80" s="143"/>
      <c r="L80" s="169"/>
      <c r="M80" s="239"/>
      <c r="N80" s="262"/>
      <c r="O80" s="264"/>
      <c r="P80" s="27"/>
      <c r="Q80" s="23"/>
      <c r="R80" s="53"/>
      <c r="S80" s="53"/>
      <c r="T80" s="93"/>
      <c r="U80" s="239"/>
      <c r="V80" s="298"/>
      <c r="W80" s="301"/>
      <c r="X80" s="301"/>
      <c r="Y80" s="169"/>
      <c r="Z80" s="117"/>
      <c r="AA80" s="117"/>
      <c r="AB80" s="117"/>
      <c r="AC80" s="338"/>
    </row>
    <row r="81" spans="1:29" ht="17.25" customHeight="1">
      <c r="X81" s="308"/>
      <c r="AA81" s="308"/>
      <c r="AB81" s="308"/>
      <c r="AC81" s="308"/>
    </row>
    <row r="82" spans="1:29" ht="17.25" customHeight="1">
      <c r="T82" s="283"/>
      <c r="U82" s="283"/>
      <c r="V82" s="283"/>
      <c r="W82" s="283"/>
      <c r="X82" s="283"/>
      <c r="Y82" s="283"/>
      <c r="Z82" s="283"/>
      <c r="AA82" s="283"/>
      <c r="AB82" s="283"/>
      <c r="AC82" s="283"/>
    </row>
    <row r="83" spans="1:29" ht="21" customHeight="1">
      <c r="A83" s="4"/>
      <c r="B83" s="24"/>
      <c r="C83" s="24"/>
      <c r="D83" s="24"/>
      <c r="E83" s="24"/>
      <c r="F83" s="24"/>
      <c r="G83" s="24"/>
      <c r="H83" s="24"/>
      <c r="I83" s="24"/>
      <c r="J83" s="24"/>
      <c r="K83" s="24"/>
      <c r="L83" s="24"/>
      <c r="M83" s="24"/>
      <c r="N83" s="24"/>
      <c r="P83" s="267"/>
      <c r="Q83" s="274"/>
      <c r="R83" s="274"/>
      <c r="S83" s="274"/>
      <c r="T83" s="274"/>
      <c r="U83" s="274"/>
      <c r="V83" s="274"/>
      <c r="W83" s="274"/>
      <c r="X83" s="274"/>
      <c r="Y83" s="274"/>
      <c r="Z83" s="274"/>
      <c r="AA83" s="274"/>
      <c r="AB83" s="274"/>
      <c r="AC83" s="274"/>
    </row>
    <row r="84" spans="1:29" ht="21" customHeight="1">
      <c r="X84" s="308"/>
      <c r="AA84" s="308"/>
      <c r="AB84" s="308"/>
      <c r="AC84" s="308"/>
    </row>
  </sheetData>
  <mergeCells count="684">
    <mergeCell ref="G4:H4"/>
    <mergeCell ref="Q4:T4"/>
    <mergeCell ref="AB4:AC4"/>
    <mergeCell ref="B5:E5"/>
    <mergeCell ref="G5:H5"/>
    <mergeCell ref="K5:L5"/>
    <mergeCell ref="G6:H6"/>
    <mergeCell ref="T82:AC82"/>
    <mergeCell ref="A83:N83"/>
    <mergeCell ref="P83:AC83"/>
    <mergeCell ref="Q5:T6"/>
    <mergeCell ref="C7:E8"/>
    <mergeCell ref="F7:F8"/>
    <mergeCell ref="G7:H8"/>
    <mergeCell ref="I7:I8"/>
    <mergeCell ref="J7:J8"/>
    <mergeCell ref="K7:L8"/>
    <mergeCell ref="M7:M8"/>
    <mergeCell ref="N7:N8"/>
    <mergeCell ref="R7:T8"/>
    <mergeCell ref="U7:U8"/>
    <mergeCell ref="C9:E10"/>
    <mergeCell ref="F9:F10"/>
    <mergeCell ref="G9:H10"/>
    <mergeCell ref="I9:I10"/>
    <mergeCell ref="J9:J10"/>
    <mergeCell ref="K9:L10"/>
    <mergeCell ref="M9:M10"/>
    <mergeCell ref="N9:N10"/>
    <mergeCell ref="R9:T10"/>
    <mergeCell ref="V9:V10"/>
    <mergeCell ref="W9:W10"/>
    <mergeCell ref="X9:X10"/>
    <mergeCell ref="Y9:Y10"/>
    <mergeCell ref="Z9:Z10"/>
    <mergeCell ref="AA9:AA10"/>
    <mergeCell ref="AB9:AB10"/>
    <mergeCell ref="AC9:AC10"/>
    <mergeCell ref="C11:E12"/>
    <mergeCell ref="F11:F12"/>
    <mergeCell ref="G11:H12"/>
    <mergeCell ref="I11:I12"/>
    <mergeCell ref="J11:J12"/>
    <mergeCell ref="K11:L12"/>
    <mergeCell ref="M11:M12"/>
    <mergeCell ref="N11:N12"/>
    <mergeCell ref="R11:T12"/>
    <mergeCell ref="U11:U12"/>
    <mergeCell ref="V11:V12"/>
    <mergeCell ref="W11:W12"/>
    <mergeCell ref="X11:X12"/>
    <mergeCell ref="Y11:Y12"/>
    <mergeCell ref="Z11:Z12"/>
    <mergeCell ref="AA11:AA12"/>
    <mergeCell ref="AB11:AB12"/>
    <mergeCell ref="AC11:AC12"/>
    <mergeCell ref="C13:E14"/>
    <mergeCell ref="F13:F14"/>
    <mergeCell ref="G13:H14"/>
    <mergeCell ref="I13:I14"/>
    <mergeCell ref="J13:J14"/>
    <mergeCell ref="K13:L14"/>
    <mergeCell ref="M13:M14"/>
    <mergeCell ref="N13:N14"/>
    <mergeCell ref="R13:T14"/>
    <mergeCell ref="U13:U14"/>
    <mergeCell ref="V13:V14"/>
    <mergeCell ref="W13:W14"/>
    <mergeCell ref="X13:X14"/>
    <mergeCell ref="Y13:Y14"/>
    <mergeCell ref="Z13:Z14"/>
    <mergeCell ref="AA13:AA14"/>
    <mergeCell ref="AB13:AB14"/>
    <mergeCell ref="AC13:AC14"/>
    <mergeCell ref="C15:E16"/>
    <mergeCell ref="F15:F16"/>
    <mergeCell ref="G15:H16"/>
    <mergeCell ref="I15:I16"/>
    <mergeCell ref="J15:J16"/>
    <mergeCell ref="K15:L16"/>
    <mergeCell ref="M15:M16"/>
    <mergeCell ref="N15:N16"/>
    <mergeCell ref="R15:T16"/>
    <mergeCell ref="U15:U16"/>
    <mergeCell ref="V15:V16"/>
    <mergeCell ref="W15:W16"/>
    <mergeCell ref="X15:X16"/>
    <mergeCell ref="Y15:Y16"/>
    <mergeCell ref="Z15:Z16"/>
    <mergeCell ref="AA15:AA16"/>
    <mergeCell ref="AB15:AB16"/>
    <mergeCell ref="AC15:AC16"/>
    <mergeCell ref="C17:E18"/>
    <mergeCell ref="F17:F18"/>
    <mergeCell ref="G17:H18"/>
    <mergeCell ref="I17:I18"/>
    <mergeCell ref="J17:J18"/>
    <mergeCell ref="K17:L18"/>
    <mergeCell ref="M17:M18"/>
    <mergeCell ref="N17:N18"/>
    <mergeCell ref="R17:T18"/>
    <mergeCell ref="U17:U18"/>
    <mergeCell ref="V17:V18"/>
    <mergeCell ref="W17:W18"/>
    <mergeCell ref="X17:X18"/>
    <mergeCell ref="Y17:Y18"/>
    <mergeCell ref="Z17:Z18"/>
    <mergeCell ref="AA17:AA18"/>
    <mergeCell ref="AB17:AB18"/>
    <mergeCell ref="AC17:AC18"/>
    <mergeCell ref="C19:E20"/>
    <mergeCell ref="F19:F20"/>
    <mergeCell ref="G19:H20"/>
    <mergeCell ref="I19:I20"/>
    <mergeCell ref="J19:J20"/>
    <mergeCell ref="K19:L20"/>
    <mergeCell ref="M19:M20"/>
    <mergeCell ref="N19:N20"/>
    <mergeCell ref="R19:T20"/>
    <mergeCell ref="U19:U20"/>
    <mergeCell ref="V19:V20"/>
    <mergeCell ref="W19:W20"/>
    <mergeCell ref="X19:X20"/>
    <mergeCell ref="Y19:Y20"/>
    <mergeCell ref="Z19:Z20"/>
    <mergeCell ref="AA19:AA20"/>
    <mergeCell ref="AB19:AB20"/>
    <mergeCell ref="AC19:AC20"/>
    <mergeCell ref="C21:E22"/>
    <mergeCell ref="F21:F22"/>
    <mergeCell ref="G21:H22"/>
    <mergeCell ref="I21:I22"/>
    <mergeCell ref="J21:J22"/>
    <mergeCell ref="K21:L22"/>
    <mergeCell ref="M21:M22"/>
    <mergeCell ref="N21:N22"/>
    <mergeCell ref="R21:T22"/>
    <mergeCell ref="U21:U22"/>
    <mergeCell ref="V21:V22"/>
    <mergeCell ref="W21:W22"/>
    <mergeCell ref="X21:X22"/>
    <mergeCell ref="Y21:Y22"/>
    <mergeCell ref="Z21:Z22"/>
    <mergeCell ref="AA21:AA22"/>
    <mergeCell ref="AB21:AB22"/>
    <mergeCell ref="AC21:AC22"/>
    <mergeCell ref="E23:E24"/>
    <mergeCell ref="F23:F24"/>
    <mergeCell ref="G23:H24"/>
    <mergeCell ref="I23:I24"/>
    <mergeCell ref="J23:J24"/>
    <mergeCell ref="K23:L24"/>
    <mergeCell ref="M23:M24"/>
    <mergeCell ref="N23:N24"/>
    <mergeCell ref="T23:T24"/>
    <mergeCell ref="U23:U24"/>
    <mergeCell ref="V23:V24"/>
    <mergeCell ref="W23:W24"/>
    <mergeCell ref="X23:X24"/>
    <mergeCell ref="Y23:Y24"/>
    <mergeCell ref="Z23:Z24"/>
    <mergeCell ref="AA23:AA24"/>
    <mergeCell ref="AB23:AB24"/>
    <mergeCell ref="AC23:AC24"/>
    <mergeCell ref="E25:E26"/>
    <mergeCell ref="F25:F26"/>
    <mergeCell ref="G25:H26"/>
    <mergeCell ref="I25:I26"/>
    <mergeCell ref="J25:J26"/>
    <mergeCell ref="K25:L26"/>
    <mergeCell ref="M25:M26"/>
    <mergeCell ref="N25:N26"/>
    <mergeCell ref="T25:T26"/>
    <mergeCell ref="U25:U26"/>
    <mergeCell ref="V25:V26"/>
    <mergeCell ref="W25:W26"/>
    <mergeCell ref="X25:X26"/>
    <mergeCell ref="Y25:Y26"/>
    <mergeCell ref="Z25:Z26"/>
    <mergeCell ref="AA25:AA26"/>
    <mergeCell ref="AB25:AB26"/>
    <mergeCell ref="AC25:AC26"/>
    <mergeCell ref="E27:E28"/>
    <mergeCell ref="F27:F28"/>
    <mergeCell ref="G27:H28"/>
    <mergeCell ref="I27:I28"/>
    <mergeCell ref="J27:J28"/>
    <mergeCell ref="K27:L28"/>
    <mergeCell ref="M27:M28"/>
    <mergeCell ref="N27:N28"/>
    <mergeCell ref="T27:T28"/>
    <mergeCell ref="U27:U28"/>
    <mergeCell ref="V27:V28"/>
    <mergeCell ref="W27:W28"/>
    <mergeCell ref="X27:X28"/>
    <mergeCell ref="Y27:Y28"/>
    <mergeCell ref="Z27:Z28"/>
    <mergeCell ref="AA27:AA28"/>
    <mergeCell ref="AB27:AB28"/>
    <mergeCell ref="AC27:AC28"/>
    <mergeCell ref="E29:E30"/>
    <mergeCell ref="F29:F30"/>
    <mergeCell ref="G29:H30"/>
    <mergeCell ref="I29:I30"/>
    <mergeCell ref="J29:J30"/>
    <mergeCell ref="K29:L30"/>
    <mergeCell ref="M29:M30"/>
    <mergeCell ref="N29:N30"/>
    <mergeCell ref="T29:T30"/>
    <mergeCell ref="U29:U30"/>
    <mergeCell ref="V29:V30"/>
    <mergeCell ref="W29:W30"/>
    <mergeCell ref="X29:X30"/>
    <mergeCell ref="Y29:Y30"/>
    <mergeCell ref="Z29:Z30"/>
    <mergeCell ref="AA29:AA30"/>
    <mergeCell ref="AB29:AB30"/>
    <mergeCell ref="AC29:AC30"/>
    <mergeCell ref="E31:E32"/>
    <mergeCell ref="F31:F32"/>
    <mergeCell ref="G31:H32"/>
    <mergeCell ref="I31:I32"/>
    <mergeCell ref="J31:J32"/>
    <mergeCell ref="K31:L32"/>
    <mergeCell ref="M31:M32"/>
    <mergeCell ref="N31:N32"/>
    <mergeCell ref="T31:T32"/>
    <mergeCell ref="U31:U32"/>
    <mergeCell ref="V31:V32"/>
    <mergeCell ref="W31:W32"/>
    <mergeCell ref="X31:X32"/>
    <mergeCell ref="Y31:Y32"/>
    <mergeCell ref="Z31:Z32"/>
    <mergeCell ref="AA31:AA32"/>
    <mergeCell ref="AB31:AB32"/>
    <mergeCell ref="AC31:AC32"/>
    <mergeCell ref="E33:E34"/>
    <mergeCell ref="F33:F34"/>
    <mergeCell ref="G33:H34"/>
    <mergeCell ref="I33:I34"/>
    <mergeCell ref="J33:J34"/>
    <mergeCell ref="K33:L34"/>
    <mergeCell ref="M33:M34"/>
    <mergeCell ref="N33:N34"/>
    <mergeCell ref="T33:T34"/>
    <mergeCell ref="U33:U34"/>
    <mergeCell ref="V33:V34"/>
    <mergeCell ref="W33:W34"/>
    <mergeCell ref="X33:X34"/>
    <mergeCell ref="Y33:Y34"/>
    <mergeCell ref="Z33:Z34"/>
    <mergeCell ref="AA33:AA34"/>
    <mergeCell ref="AB33:AB34"/>
    <mergeCell ref="AC33:AC34"/>
    <mergeCell ref="E35:E36"/>
    <mergeCell ref="F35:F36"/>
    <mergeCell ref="G35:H36"/>
    <mergeCell ref="I35:I36"/>
    <mergeCell ref="J35:J36"/>
    <mergeCell ref="K35:L36"/>
    <mergeCell ref="M35:M36"/>
    <mergeCell ref="N35:N36"/>
    <mergeCell ref="T35:T36"/>
    <mergeCell ref="U35:U36"/>
    <mergeCell ref="V35:V36"/>
    <mergeCell ref="W35:W36"/>
    <mergeCell ref="X35:X36"/>
    <mergeCell ref="Y35:Y36"/>
    <mergeCell ref="Z35:Z36"/>
    <mergeCell ref="AA35:AA36"/>
    <mergeCell ref="AB35:AB36"/>
    <mergeCell ref="AC35:AC36"/>
    <mergeCell ref="E37:E38"/>
    <mergeCell ref="F37:F38"/>
    <mergeCell ref="G37:H38"/>
    <mergeCell ref="I37:I38"/>
    <mergeCell ref="J37:J38"/>
    <mergeCell ref="K37:L38"/>
    <mergeCell ref="M37:M38"/>
    <mergeCell ref="N37:N38"/>
    <mergeCell ref="T37:T38"/>
    <mergeCell ref="U37:U38"/>
    <mergeCell ref="V37:V38"/>
    <mergeCell ref="W37:W38"/>
    <mergeCell ref="X37:X38"/>
    <mergeCell ref="Y37:Y38"/>
    <mergeCell ref="Z37:Z38"/>
    <mergeCell ref="AA37:AA38"/>
    <mergeCell ref="AB37:AB38"/>
    <mergeCell ref="AC37:AC38"/>
    <mergeCell ref="E39:E40"/>
    <mergeCell ref="F39:F40"/>
    <mergeCell ref="G39:H40"/>
    <mergeCell ref="I39:I40"/>
    <mergeCell ref="J39:J40"/>
    <mergeCell ref="K39:L40"/>
    <mergeCell ref="M39:M40"/>
    <mergeCell ref="N39:N40"/>
    <mergeCell ref="T39:T40"/>
    <mergeCell ref="U39:U40"/>
    <mergeCell ref="V39:V40"/>
    <mergeCell ref="W39:W40"/>
    <mergeCell ref="X39:X40"/>
    <mergeCell ref="Y39:Y40"/>
    <mergeCell ref="Z39:Z40"/>
    <mergeCell ref="AA39:AA40"/>
    <mergeCell ref="AB39:AB40"/>
    <mergeCell ref="AC39:AC40"/>
    <mergeCell ref="E41:E42"/>
    <mergeCell ref="F41:F42"/>
    <mergeCell ref="G41:H42"/>
    <mergeCell ref="I41:I42"/>
    <mergeCell ref="J41:J42"/>
    <mergeCell ref="K41:L42"/>
    <mergeCell ref="M41:M42"/>
    <mergeCell ref="N41:N42"/>
    <mergeCell ref="T41:T42"/>
    <mergeCell ref="U41:U42"/>
    <mergeCell ref="V41:V42"/>
    <mergeCell ref="W41:W42"/>
    <mergeCell ref="X41:X42"/>
    <mergeCell ref="Y41:Y42"/>
    <mergeCell ref="Z41:Z42"/>
    <mergeCell ref="AA41:AA42"/>
    <mergeCell ref="AB41:AB42"/>
    <mergeCell ref="AC41:AC42"/>
    <mergeCell ref="E43:E44"/>
    <mergeCell ref="F43:F44"/>
    <mergeCell ref="G43:H44"/>
    <mergeCell ref="I43:I44"/>
    <mergeCell ref="J43:J44"/>
    <mergeCell ref="K43:L44"/>
    <mergeCell ref="M43:M44"/>
    <mergeCell ref="N43:N44"/>
    <mergeCell ref="T43:T44"/>
    <mergeCell ref="U43:U44"/>
    <mergeCell ref="V43:V44"/>
    <mergeCell ref="W43:W44"/>
    <mergeCell ref="X43:X44"/>
    <mergeCell ref="Y43:Y44"/>
    <mergeCell ref="Z43:Z44"/>
    <mergeCell ref="AA43:AA44"/>
    <mergeCell ref="AB43:AB44"/>
    <mergeCell ref="AC43:AC44"/>
    <mergeCell ref="E45:E46"/>
    <mergeCell ref="F45:F46"/>
    <mergeCell ref="G45:H46"/>
    <mergeCell ref="I45:I46"/>
    <mergeCell ref="J45:J46"/>
    <mergeCell ref="K45:L46"/>
    <mergeCell ref="M45:M46"/>
    <mergeCell ref="N45:N46"/>
    <mergeCell ref="T45:T46"/>
    <mergeCell ref="U45:U46"/>
    <mergeCell ref="V45:V46"/>
    <mergeCell ref="W45:W46"/>
    <mergeCell ref="X45:X46"/>
    <mergeCell ref="Y45:Y46"/>
    <mergeCell ref="Z45:Z46"/>
    <mergeCell ref="AA45:AA46"/>
    <mergeCell ref="AB45:AB46"/>
    <mergeCell ref="AC45:AC46"/>
    <mergeCell ref="E47:E48"/>
    <mergeCell ref="F47:F48"/>
    <mergeCell ref="G47:H48"/>
    <mergeCell ref="I47:I48"/>
    <mergeCell ref="J47:J48"/>
    <mergeCell ref="K47:L48"/>
    <mergeCell ref="M47:M48"/>
    <mergeCell ref="N47:N48"/>
    <mergeCell ref="T47:T48"/>
    <mergeCell ref="U47:U48"/>
    <mergeCell ref="V47:V48"/>
    <mergeCell ref="W47:W48"/>
    <mergeCell ref="X47:X48"/>
    <mergeCell ref="Y47:Y48"/>
    <mergeCell ref="Z47:Z48"/>
    <mergeCell ref="AA47:AA48"/>
    <mergeCell ref="AB47:AB48"/>
    <mergeCell ref="AC47:AC48"/>
    <mergeCell ref="E49:E50"/>
    <mergeCell ref="F49:F50"/>
    <mergeCell ref="G49:H50"/>
    <mergeCell ref="I49:I50"/>
    <mergeCell ref="J49:J50"/>
    <mergeCell ref="K49:L50"/>
    <mergeCell ref="M49:M50"/>
    <mergeCell ref="N49:N50"/>
    <mergeCell ref="T49:T50"/>
    <mergeCell ref="U49:U50"/>
    <mergeCell ref="V49:V50"/>
    <mergeCell ref="W49:W50"/>
    <mergeCell ref="X49:X50"/>
    <mergeCell ref="Y49:Y50"/>
    <mergeCell ref="Z49:Z50"/>
    <mergeCell ref="AA49:AA50"/>
    <mergeCell ref="AB49:AB50"/>
    <mergeCell ref="AC49:AC50"/>
    <mergeCell ref="E51:E52"/>
    <mergeCell ref="F51:F52"/>
    <mergeCell ref="G51:H52"/>
    <mergeCell ref="I51:I52"/>
    <mergeCell ref="J51:J52"/>
    <mergeCell ref="K51:L52"/>
    <mergeCell ref="M51:M52"/>
    <mergeCell ref="N51:N52"/>
    <mergeCell ref="T51:T52"/>
    <mergeCell ref="U51:U52"/>
    <mergeCell ref="V51:V52"/>
    <mergeCell ref="W51:W52"/>
    <mergeCell ref="X51:X52"/>
    <mergeCell ref="Y51:Y52"/>
    <mergeCell ref="Z51:Z52"/>
    <mergeCell ref="AA51:AA52"/>
    <mergeCell ref="AB51:AB52"/>
    <mergeCell ref="AC51:AC52"/>
    <mergeCell ref="E53:E54"/>
    <mergeCell ref="F53:F54"/>
    <mergeCell ref="G53:H54"/>
    <mergeCell ref="I53:I54"/>
    <mergeCell ref="J53:J54"/>
    <mergeCell ref="K53:L54"/>
    <mergeCell ref="M53:M54"/>
    <mergeCell ref="N53:N54"/>
    <mergeCell ref="T53:T54"/>
    <mergeCell ref="U53:U54"/>
    <mergeCell ref="V53:V54"/>
    <mergeCell ref="W53:W54"/>
    <mergeCell ref="X53:X54"/>
    <mergeCell ref="Y53:Y54"/>
    <mergeCell ref="Z53:Z54"/>
    <mergeCell ref="AA53:AA54"/>
    <mergeCell ref="AB53:AB54"/>
    <mergeCell ref="AC53:AC54"/>
    <mergeCell ref="E55:E56"/>
    <mergeCell ref="F55:F56"/>
    <mergeCell ref="G55:H56"/>
    <mergeCell ref="I55:I56"/>
    <mergeCell ref="J55:J56"/>
    <mergeCell ref="K55:L56"/>
    <mergeCell ref="M55:M56"/>
    <mergeCell ref="N55:N56"/>
    <mergeCell ref="T55:T56"/>
    <mergeCell ref="U55:U56"/>
    <mergeCell ref="V55:V56"/>
    <mergeCell ref="W55:W56"/>
    <mergeCell ref="X55:X56"/>
    <mergeCell ref="Y55:Y56"/>
    <mergeCell ref="Z55:Z56"/>
    <mergeCell ref="AA55:AA56"/>
    <mergeCell ref="AB55:AB56"/>
    <mergeCell ref="AC55:AC56"/>
    <mergeCell ref="E57:E58"/>
    <mergeCell ref="F57:F58"/>
    <mergeCell ref="G57:H58"/>
    <mergeCell ref="I57:I58"/>
    <mergeCell ref="J57:J58"/>
    <mergeCell ref="K57:L58"/>
    <mergeCell ref="M57:M58"/>
    <mergeCell ref="N57:N58"/>
    <mergeCell ref="T57:T58"/>
    <mergeCell ref="U57:U58"/>
    <mergeCell ref="V57:V58"/>
    <mergeCell ref="W57:W58"/>
    <mergeCell ref="X57:X58"/>
    <mergeCell ref="Y57:Y58"/>
    <mergeCell ref="Z57:Z58"/>
    <mergeCell ref="AA57:AA58"/>
    <mergeCell ref="AB57:AB58"/>
    <mergeCell ref="AC57:AC58"/>
    <mergeCell ref="E59:E60"/>
    <mergeCell ref="F59:F60"/>
    <mergeCell ref="G59:H60"/>
    <mergeCell ref="I59:I60"/>
    <mergeCell ref="J59:J60"/>
    <mergeCell ref="K59:L60"/>
    <mergeCell ref="M59:M60"/>
    <mergeCell ref="N59:N60"/>
    <mergeCell ref="T59:T60"/>
    <mergeCell ref="U59:U60"/>
    <mergeCell ref="V59:V60"/>
    <mergeCell ref="W59:W60"/>
    <mergeCell ref="X59:X60"/>
    <mergeCell ref="Y59:Y60"/>
    <mergeCell ref="Z59:Z60"/>
    <mergeCell ref="AA59:AA60"/>
    <mergeCell ref="AB59:AB60"/>
    <mergeCell ref="AC59:AC60"/>
    <mergeCell ref="E61:E62"/>
    <mergeCell ref="F61:F62"/>
    <mergeCell ref="G61:H62"/>
    <mergeCell ref="I61:I62"/>
    <mergeCell ref="J61:J62"/>
    <mergeCell ref="K61:L62"/>
    <mergeCell ref="M61:M62"/>
    <mergeCell ref="N61:N62"/>
    <mergeCell ref="T61:T62"/>
    <mergeCell ref="U61:U62"/>
    <mergeCell ref="V61:V62"/>
    <mergeCell ref="W61:W62"/>
    <mergeCell ref="X61:X62"/>
    <mergeCell ref="Y61:Y62"/>
    <mergeCell ref="Z61:Z62"/>
    <mergeCell ref="AA61:AA62"/>
    <mergeCell ref="AB61:AB62"/>
    <mergeCell ref="AC61:AC62"/>
    <mergeCell ref="E63:E64"/>
    <mergeCell ref="F63:F64"/>
    <mergeCell ref="G63:H64"/>
    <mergeCell ref="I63:I64"/>
    <mergeCell ref="J63:J64"/>
    <mergeCell ref="K63:L64"/>
    <mergeCell ref="M63:M64"/>
    <mergeCell ref="N63:N64"/>
    <mergeCell ref="T63:T64"/>
    <mergeCell ref="U63:U64"/>
    <mergeCell ref="V63:V64"/>
    <mergeCell ref="W63:W64"/>
    <mergeCell ref="X63:X64"/>
    <mergeCell ref="Y63:Y64"/>
    <mergeCell ref="Z63:Z64"/>
    <mergeCell ref="AA63:AA64"/>
    <mergeCell ref="AB63:AB64"/>
    <mergeCell ref="AC63:AC64"/>
    <mergeCell ref="E65:E66"/>
    <mergeCell ref="F65:F66"/>
    <mergeCell ref="G65:H66"/>
    <mergeCell ref="I65:I66"/>
    <mergeCell ref="J65:J66"/>
    <mergeCell ref="K65:L66"/>
    <mergeCell ref="M65:M66"/>
    <mergeCell ref="N65:N66"/>
    <mergeCell ref="T65:T66"/>
    <mergeCell ref="U65:U66"/>
    <mergeCell ref="V65:V66"/>
    <mergeCell ref="W65:W66"/>
    <mergeCell ref="X65:X66"/>
    <mergeCell ref="Y65:Y66"/>
    <mergeCell ref="Z65:Z66"/>
    <mergeCell ref="AA65:AA66"/>
    <mergeCell ref="AB65:AB66"/>
    <mergeCell ref="AC65:AC66"/>
    <mergeCell ref="E67:E68"/>
    <mergeCell ref="F67:F68"/>
    <mergeCell ref="G67:H68"/>
    <mergeCell ref="I67:I68"/>
    <mergeCell ref="J67:J68"/>
    <mergeCell ref="K67:L68"/>
    <mergeCell ref="M67:M68"/>
    <mergeCell ref="N67:N68"/>
    <mergeCell ref="T67:T68"/>
    <mergeCell ref="U67:U68"/>
    <mergeCell ref="V67:V68"/>
    <mergeCell ref="W67:W68"/>
    <mergeCell ref="X67:X68"/>
    <mergeCell ref="Y67:Y68"/>
    <mergeCell ref="Z67:Z68"/>
    <mergeCell ref="AA67:AA68"/>
    <mergeCell ref="AB67:AB68"/>
    <mergeCell ref="AC67:AC68"/>
    <mergeCell ref="E69:E70"/>
    <mergeCell ref="F69:F70"/>
    <mergeCell ref="G69:H70"/>
    <mergeCell ref="I69:I70"/>
    <mergeCell ref="J69:J70"/>
    <mergeCell ref="K69:L70"/>
    <mergeCell ref="M69:M70"/>
    <mergeCell ref="N69:N70"/>
    <mergeCell ref="T69:T70"/>
    <mergeCell ref="U69:U70"/>
    <mergeCell ref="V69:V70"/>
    <mergeCell ref="W69:W70"/>
    <mergeCell ref="X69:X70"/>
    <mergeCell ref="Y69:Y70"/>
    <mergeCell ref="Z69:Z70"/>
    <mergeCell ref="AA69:AA70"/>
    <mergeCell ref="AB69:AB70"/>
    <mergeCell ref="AC69:AC70"/>
    <mergeCell ref="C71:E72"/>
    <mergeCell ref="F71:F72"/>
    <mergeCell ref="G71:H72"/>
    <mergeCell ref="I71:I72"/>
    <mergeCell ref="J71:J72"/>
    <mergeCell ref="K71:L72"/>
    <mergeCell ref="M71:M72"/>
    <mergeCell ref="N71:N72"/>
    <mergeCell ref="R71:T72"/>
    <mergeCell ref="U71:U72"/>
    <mergeCell ref="V71:V72"/>
    <mergeCell ref="W71:W72"/>
    <mergeCell ref="X71:X72"/>
    <mergeCell ref="Y71:Y72"/>
    <mergeCell ref="Z71:Z72"/>
    <mergeCell ref="AA71:AA72"/>
    <mergeCell ref="AB71:AB72"/>
    <mergeCell ref="AC71:AC72"/>
    <mergeCell ref="C73:E74"/>
    <mergeCell ref="F73:F74"/>
    <mergeCell ref="G73:H74"/>
    <mergeCell ref="I73:I74"/>
    <mergeCell ref="J73:J74"/>
    <mergeCell ref="K73:L74"/>
    <mergeCell ref="M73:M74"/>
    <mergeCell ref="N73:N74"/>
    <mergeCell ref="R73:T74"/>
    <mergeCell ref="U73:U74"/>
    <mergeCell ref="V73:V74"/>
    <mergeCell ref="W73:W74"/>
    <mergeCell ref="X73:X74"/>
    <mergeCell ref="Y73:Y74"/>
    <mergeCell ref="Z73:Z74"/>
    <mergeCell ref="AA73:AA74"/>
    <mergeCell ref="AB73:AB74"/>
    <mergeCell ref="AC73:AC74"/>
    <mergeCell ref="C75:E76"/>
    <mergeCell ref="F75:F76"/>
    <mergeCell ref="G75:H76"/>
    <mergeCell ref="I75:I76"/>
    <mergeCell ref="J75:J76"/>
    <mergeCell ref="K75:L76"/>
    <mergeCell ref="M75:M76"/>
    <mergeCell ref="N75:N76"/>
    <mergeCell ref="R75:T76"/>
    <mergeCell ref="U75:U76"/>
    <mergeCell ref="V75:V76"/>
    <mergeCell ref="W75:W76"/>
    <mergeCell ref="X75:X76"/>
    <mergeCell ref="Y75:Y76"/>
    <mergeCell ref="Z75:Z76"/>
    <mergeCell ref="AA75:AA76"/>
    <mergeCell ref="AB75:AB76"/>
    <mergeCell ref="AC75:AC76"/>
    <mergeCell ref="B77:E78"/>
    <mergeCell ref="F77:F78"/>
    <mergeCell ref="G77:H78"/>
    <mergeCell ref="I77:I78"/>
    <mergeCell ref="J77:J78"/>
    <mergeCell ref="K77:L78"/>
    <mergeCell ref="M77:M78"/>
    <mergeCell ref="N77:N78"/>
    <mergeCell ref="Q77:T78"/>
    <mergeCell ref="U77:U78"/>
    <mergeCell ref="V77:V78"/>
    <mergeCell ref="W77:W78"/>
    <mergeCell ref="X77:X78"/>
    <mergeCell ref="Y77:Y78"/>
    <mergeCell ref="Z77:Z78"/>
    <mergeCell ref="AA77:AA78"/>
    <mergeCell ref="AB77:AB78"/>
    <mergeCell ref="AC77:AC78"/>
    <mergeCell ref="B79:E80"/>
    <mergeCell ref="F79:F80"/>
    <mergeCell ref="G79:H80"/>
    <mergeCell ref="I79:I80"/>
    <mergeCell ref="J79:J80"/>
    <mergeCell ref="K79:L80"/>
    <mergeCell ref="M79:M80"/>
    <mergeCell ref="N79:N80"/>
    <mergeCell ref="Q79:T80"/>
    <mergeCell ref="U79:U80"/>
    <mergeCell ref="V79:V80"/>
    <mergeCell ref="W79:W80"/>
    <mergeCell ref="X79:X80"/>
    <mergeCell ref="Y79:Y80"/>
    <mergeCell ref="Z79:Z80"/>
    <mergeCell ref="AA79:AA80"/>
    <mergeCell ref="AB79:AB80"/>
    <mergeCell ref="AC79:AC80"/>
    <mergeCell ref="B7:B18"/>
    <mergeCell ref="Q7:Q18"/>
    <mergeCell ref="C23:C30"/>
    <mergeCell ref="R23:R30"/>
    <mergeCell ref="C31:C38"/>
    <mergeCell ref="R31:R38"/>
    <mergeCell ref="B32:B63"/>
    <mergeCell ref="Q32:Q63"/>
    <mergeCell ref="C39:C46"/>
    <mergeCell ref="R39:R46"/>
    <mergeCell ref="C47:C54"/>
    <mergeCell ref="R47:R54"/>
    <mergeCell ref="C55:C62"/>
    <mergeCell ref="R55:R62"/>
    <mergeCell ref="C63:C70"/>
    <mergeCell ref="R63:R70"/>
  </mergeCells>
  <phoneticPr fontId="3"/>
  <dataValidations count="1">
    <dataValidation imeMode="on" allowBlank="1" showDropDown="0" showInputMessage="1" showErrorMessage="1" sqref="H65541 JD65541 SZ65541 ACV65541 AMR65541 AWN65541 BGJ65541 BQF65541 CAB65541 CJX65541 CTT65541 DDP65541 DNL65541 DXH65541 EHD65541 EQZ65541 FAV65541 FKR65541 FUN65541 GEJ65541 GOF65541 GYB65541 HHX65541 HRT65541 IBP65541 ILL65541 IVH65541 JFD65541 JOZ65541 JYV65541 KIR65541 KSN65541 LCJ65541 LMF65541 LWB65541 MFX65541 MPT65541 MZP65541 NJL65541 NTH65541 ODD65541 OMZ65541 OWV65541 PGR65541 PQN65541 QAJ65541 QKF65541 QUB65541 RDX65541 RNT65541 RXP65541 SHL65541 SRH65541 TBD65541 TKZ65541 TUV65541 UER65541 UON65541 UYJ65541 VIF65541 VSB65541 WBX65541 WLT65541 WVP65541 H131077 JD131077 SZ131077 ACV131077 AMR131077 AWN131077 BGJ131077 BQF131077 CAB131077 CJX131077 CTT131077 DDP131077 DNL131077 DXH131077 EHD131077 EQZ131077 FAV131077 FKR131077 FUN131077 GEJ131077 GOF131077 GYB131077 HHX131077 HRT131077 IBP131077 ILL131077 IVH131077 JFD131077 JOZ131077 JYV131077 KIR131077 KSN131077 LCJ131077 LMF131077 LWB131077 MFX131077 MPT131077 MZP131077 NJL131077 NTH131077 ODD131077 OMZ131077 OWV131077 PGR131077 PQN131077 QAJ131077 QKF131077 QUB131077 RDX131077 RNT131077 RXP131077 SHL131077 SRH131077 TBD131077 TKZ131077 TUV131077 UER131077 UON131077 UYJ131077 VIF131077 VSB131077 WBX131077 WLT131077 WVP131077 H196613 JD196613 SZ196613 ACV196613 AMR196613 AWN196613 BGJ196613 BQF196613 CAB196613 CJX196613 CTT196613 DDP196613 DNL196613 DXH196613 EHD196613 EQZ196613 FAV196613 FKR196613 FUN196613 GEJ196613 GOF196613 GYB196613 HHX196613 HRT196613 IBP196613 ILL196613 IVH196613 JFD196613 JOZ196613 JYV196613 KIR196613 KSN196613 LCJ196613 LMF196613 LWB196613 MFX196613 MPT196613 MZP196613 NJL196613 NTH196613 ODD196613 OMZ196613 OWV196613 PGR196613 PQN196613 QAJ196613 QKF196613 QUB196613 RDX196613 RNT196613 RXP196613 SHL196613 SRH196613 TBD196613 TKZ196613 TUV196613 UER196613 UON196613 UYJ196613 VIF196613 VSB196613 WBX196613 WLT196613 WVP196613 H262149 JD262149 SZ262149 ACV262149 AMR262149 AWN262149 BGJ262149 BQF262149 CAB262149 CJX262149 CTT262149 DDP262149 DNL262149 DXH262149 EHD262149 EQZ262149 FAV262149 FKR262149 FUN262149 GEJ262149 GOF262149 GYB262149 HHX262149 HRT262149 IBP262149 ILL262149 IVH262149 JFD262149 JOZ262149 JYV262149 KIR262149 KSN262149 LCJ262149 LMF262149 LWB262149 MFX262149 MPT262149 MZP262149 NJL262149 NTH262149 ODD262149 OMZ262149 OWV262149 PGR262149 PQN262149 QAJ262149 QKF262149 QUB262149 RDX262149 RNT262149 RXP262149 SHL262149 SRH262149 TBD262149 TKZ262149 TUV262149 UER262149 UON262149 UYJ262149 VIF262149 VSB262149 WBX262149 WLT262149 WVP262149 H327685 JD327685 SZ327685 ACV327685 AMR327685 AWN327685 BGJ327685 BQF327685 CAB327685 CJX327685 CTT327685 DDP327685 DNL327685 DXH327685 EHD327685 EQZ327685 FAV327685 FKR327685 FUN327685 GEJ327685 GOF327685 GYB327685 HHX327685 HRT327685 IBP327685 ILL327685 IVH327685 JFD327685 JOZ327685 JYV327685 KIR327685 KSN327685 LCJ327685 LMF327685 LWB327685 MFX327685 MPT327685 MZP327685 NJL327685 NTH327685 ODD327685 OMZ327685 OWV327685 PGR327685 PQN327685 QAJ327685 QKF327685 QUB327685 RDX327685 RNT327685 RXP327685 SHL327685 SRH327685 TBD327685 TKZ327685 TUV327685 UER327685 UON327685 UYJ327685 VIF327685 VSB327685 WBX327685 WLT327685 WVP327685 H393221 JD393221 SZ393221 ACV393221 AMR393221 AWN393221 BGJ393221 BQF393221 CAB393221 CJX393221 CTT393221 DDP393221 DNL393221 DXH393221 EHD393221 EQZ393221 FAV393221 FKR393221 FUN393221 GEJ393221 GOF393221 GYB393221 HHX393221 HRT393221 IBP393221 ILL393221 IVH393221 JFD393221 JOZ393221 JYV393221 KIR393221 KSN393221 LCJ393221 LMF393221 LWB393221 MFX393221 MPT393221 MZP393221 NJL393221 NTH393221 ODD393221 OMZ393221 OWV393221 PGR393221 PQN393221 QAJ393221 QKF393221 QUB393221 RDX393221 RNT393221 RXP393221 SHL393221 SRH393221 TBD393221 TKZ393221 TUV393221 UER393221 UON393221 UYJ393221 VIF393221 VSB393221 WBX393221 WLT393221 WVP393221 H458757 JD458757 SZ458757 ACV458757 AMR458757 AWN458757 BGJ458757 BQF458757 CAB458757 CJX458757 CTT458757 DDP458757 DNL458757 DXH458757 EHD458757 EQZ458757 FAV458757 FKR458757 FUN458757 GEJ458757 GOF458757 GYB458757 HHX458757 HRT458757 IBP458757 ILL458757 IVH458757 JFD458757 JOZ458757 JYV458757 KIR458757 KSN458757 LCJ458757 LMF458757 LWB458757 MFX458757 MPT458757 MZP458757 NJL458757 NTH458757 ODD458757 OMZ458757 OWV458757 PGR458757 PQN458757 QAJ458757 QKF458757 QUB458757 RDX458757 RNT458757 RXP458757 SHL458757 SRH458757 TBD458757 TKZ458757 TUV458757 UER458757 UON458757 UYJ458757 VIF458757 VSB458757 WBX458757 WLT458757 WVP458757 H524293 JD524293 SZ524293 ACV524293 AMR524293 AWN524293 BGJ524293 BQF524293 CAB524293 CJX524293 CTT524293 DDP524293 DNL524293 DXH524293 EHD524293 EQZ524293 FAV524293 FKR524293 FUN524293 GEJ524293 GOF524293 GYB524293 HHX524293 HRT524293 IBP524293 ILL524293 IVH524293 JFD524293 JOZ524293 JYV524293 KIR524293 KSN524293 LCJ524293 LMF524293 LWB524293 MFX524293 MPT524293 MZP524293 NJL524293 NTH524293 ODD524293 OMZ524293 OWV524293 PGR524293 PQN524293 QAJ524293 QKF524293 QUB524293 RDX524293 RNT524293 RXP524293 SHL524293 SRH524293 TBD524293 TKZ524293 TUV524293 UER524293 UON524293 UYJ524293 VIF524293 VSB524293 WBX524293 WLT524293 WVP524293 H589829 JD589829 SZ589829 ACV589829 AMR589829 AWN589829 BGJ589829 BQF589829 CAB589829 CJX589829 CTT589829 DDP589829 DNL589829 DXH589829 EHD589829 EQZ589829 FAV589829 FKR589829 FUN589829 GEJ589829 GOF589829 GYB589829 HHX589829 HRT589829 IBP589829 ILL589829 IVH589829 JFD589829 JOZ589829 JYV589829 KIR589829 KSN589829 LCJ589829 LMF589829 LWB589829 MFX589829 MPT589829 MZP589829 NJL589829 NTH589829 ODD589829 OMZ589829 OWV589829 PGR589829 PQN589829 QAJ589829 QKF589829 QUB589829 RDX589829 RNT589829 RXP589829 SHL589829 SRH589829 TBD589829 TKZ589829 TUV589829 UER589829 UON589829 UYJ589829 VIF589829 VSB589829 WBX589829 WLT589829 WVP589829 H655365 JD655365 SZ655365 ACV655365 AMR655365 AWN655365 BGJ655365 BQF655365 CAB655365 CJX655365 CTT655365 DDP655365 DNL655365 DXH655365 EHD655365 EQZ655365 FAV655365 FKR655365 FUN655365 GEJ655365 GOF655365 GYB655365 HHX655365 HRT655365 IBP655365 ILL655365 IVH655365 JFD655365 JOZ655365 JYV655365 KIR655365 KSN655365 LCJ655365 LMF655365 LWB655365 MFX655365 MPT655365 MZP655365 NJL655365 NTH655365 ODD655365 OMZ655365 OWV655365 PGR655365 PQN655365 QAJ655365 QKF655365 QUB655365 RDX655365 RNT655365 RXP655365 SHL655365 SRH655365 TBD655365 TKZ655365 TUV655365 UER655365 UON655365 UYJ655365 VIF655365 VSB655365 WBX655365 WLT655365 WVP655365 H720901 JD720901 SZ720901 ACV720901 AMR720901 AWN720901 BGJ720901 BQF720901 CAB720901 CJX720901 CTT720901 DDP720901 DNL720901 DXH720901 EHD720901 EQZ720901 FAV720901 FKR720901 FUN720901 GEJ720901 GOF720901 GYB720901 HHX720901 HRT720901 IBP720901 ILL720901 IVH720901 JFD720901 JOZ720901 JYV720901 KIR720901 KSN720901 LCJ720901 LMF720901 LWB720901 MFX720901 MPT720901 MZP720901 NJL720901 NTH720901 ODD720901 OMZ720901 OWV720901 PGR720901 PQN720901 QAJ720901 QKF720901 QUB720901 RDX720901 RNT720901 RXP720901 SHL720901 SRH720901 TBD720901 TKZ720901 TUV720901 UER720901 UON720901 UYJ720901 VIF720901 VSB720901 WBX720901 WLT720901 WVP720901 H786437 JD786437 SZ786437 ACV786437 AMR786437 AWN786437 BGJ786437 BQF786437 CAB786437 CJX786437 CTT786437 DDP786437 DNL786437 DXH786437 EHD786437 EQZ786437 FAV786437 FKR786437 FUN786437 GEJ786437 GOF786437 GYB786437 HHX786437 HRT786437 IBP786437 ILL786437 IVH786437 JFD786437 JOZ786437 JYV786437 KIR786437 KSN786437 LCJ786437 LMF786437 LWB786437 MFX786437 MPT786437 MZP786437 NJL786437 NTH786437 ODD786437 OMZ786437 OWV786437 PGR786437 PQN786437 QAJ786437 QKF786437 QUB786437 RDX786437 RNT786437 RXP786437 SHL786437 SRH786437 TBD786437 TKZ786437 TUV786437 UER786437 UON786437 UYJ786437 VIF786437 VSB786437 WBX786437 WLT786437 WVP786437 H851973 JD851973 SZ851973 ACV851973 AMR851973 AWN851973 BGJ851973 BQF851973 CAB851973 CJX851973 CTT851973 DDP851973 DNL851973 DXH851973 EHD851973 EQZ851973 FAV851973 FKR851973 FUN851973 GEJ851973 GOF851973 GYB851973 HHX851973 HRT851973 IBP851973 ILL851973 IVH851973 JFD851973 JOZ851973 JYV851973 KIR851973 KSN851973 LCJ851973 LMF851973 LWB851973 MFX851973 MPT851973 MZP851973 NJL851973 NTH851973 ODD851973 OMZ851973 OWV851973 PGR851973 PQN851973 QAJ851973 QKF851973 QUB851973 RDX851973 RNT851973 RXP851973 SHL851973 SRH851973 TBD851973 TKZ851973 TUV851973 UER851973 UON851973 UYJ851973 VIF851973 VSB851973 WBX851973 WLT851973 WVP851973 H917509 JD917509 SZ917509 ACV917509 AMR917509 AWN917509 BGJ917509 BQF917509 CAB917509 CJX917509 CTT917509 DDP917509 DNL917509 DXH917509 EHD917509 EQZ917509 FAV917509 FKR917509 FUN917509 GEJ917509 GOF917509 GYB917509 HHX917509 HRT917509 IBP917509 ILL917509 IVH917509 JFD917509 JOZ917509 JYV917509 KIR917509 KSN917509 LCJ917509 LMF917509 LWB917509 MFX917509 MPT917509 MZP917509 NJL917509 NTH917509 ODD917509 OMZ917509 OWV917509 PGR917509 PQN917509 QAJ917509 QKF917509 QUB917509 RDX917509 RNT917509 RXP917509 SHL917509 SRH917509 TBD917509 TKZ917509 TUV917509 UER917509 UON917509 UYJ917509 VIF917509 VSB917509 WBX917509 WLT917509 WVP917509 H983045 JD983045 SZ983045 ACV983045 AMR983045 AWN983045 BGJ983045 BQF983045 CAB983045 CJX983045 CTT983045 DDP983045 DNL983045 DXH983045 EHD983045 EQZ983045 FAV983045 FKR983045 FUN983045 GEJ983045 GOF983045 GYB983045 HHX983045 HRT983045 IBP983045 ILL983045 IVH983045 JFD983045 JOZ983045 JYV983045 KIR983045 KSN983045 LCJ983045 LMF983045 LWB983045 MFX983045 MPT983045 MZP983045 NJL983045 NTH983045 ODD983045 OMZ983045 OWV983045 PGR983045 PQN983045 QAJ983045 QKF983045 QUB983045 RDX983045 RNT983045 RXP983045 SHL983045 SRH983045 TBD983045 TKZ983045 TUV983045 UER983045 UON983045 UYJ983045 VIF983045 VSB983045 WBX983045 WLT983045 WVP983045 Z65542 JV65542 TR65542 ADN65542 ANJ65542 AXF65542 BHB65542 BQX65542 CAT65542 CKP65542 CUL65542 DEH65542 DOD65542 DXZ65542 EHV65542 ERR65542 FBN65542 FLJ65542 FVF65542 GFB65542 GOX65542 GYT65542 HIP65542 HSL65542 ICH65542 IMD65542 IVZ65542 JFV65542 JPR65542 JZN65542 KJJ65542 KTF65542 LDB65542 LMX65542 LWT65542 MGP65542 MQL65542 NAH65542 NKD65542 NTZ65542 ODV65542 ONR65542 OXN65542 PHJ65542 PRF65542 QBB65542 QKX65542 QUT65542 REP65542 ROL65542 RYH65542 SID65542 SRZ65542 TBV65542 TLR65542 TVN65542 UFJ65542 UPF65542 UZB65542 VIX65542 VST65542 WCP65542 WML65542 WWH65542 Z131078 JV131078 TR131078 ADN131078 ANJ131078 AXF131078 BHB131078 BQX131078 CAT131078 CKP131078 CUL131078 DEH131078 DOD131078 DXZ131078 EHV131078 ERR131078 FBN131078 FLJ131078 FVF131078 GFB131078 GOX131078 GYT131078 HIP131078 HSL131078 ICH131078 IMD131078 IVZ131078 JFV131078 JPR131078 JZN131078 KJJ131078 KTF131078 LDB131078 LMX131078 LWT131078 MGP131078 MQL131078 NAH131078 NKD131078 NTZ131078 ODV131078 ONR131078 OXN131078 PHJ131078 PRF131078 QBB131078 QKX131078 QUT131078 REP131078 ROL131078 RYH131078 SID131078 SRZ131078 TBV131078 TLR131078 TVN131078 UFJ131078 UPF131078 UZB131078 VIX131078 VST131078 WCP131078 WML131078 WWH131078 Z196614 JV196614 TR196614 ADN196614 ANJ196614 AXF196614 BHB196614 BQX196614 CAT196614 CKP196614 CUL196614 DEH196614 DOD196614 DXZ196614 EHV196614 ERR196614 FBN196614 FLJ196614 FVF196614 GFB196614 GOX196614 GYT196614 HIP196614 HSL196614 ICH196614 IMD196614 IVZ196614 JFV196614 JPR196614 JZN196614 KJJ196614 KTF196614 LDB196614 LMX196614 LWT196614 MGP196614 MQL196614 NAH196614 NKD196614 NTZ196614 ODV196614 ONR196614 OXN196614 PHJ196614 PRF196614 QBB196614 QKX196614 QUT196614 REP196614 ROL196614 RYH196614 SID196614 SRZ196614 TBV196614 TLR196614 TVN196614 UFJ196614 UPF196614 UZB196614 VIX196614 VST196614 WCP196614 WML196614 WWH196614 Z262150 JV262150 TR262150 ADN262150 ANJ262150 AXF262150 BHB262150 BQX262150 CAT262150 CKP262150 CUL262150 DEH262150 DOD262150 DXZ262150 EHV262150 ERR262150 FBN262150 FLJ262150 FVF262150 GFB262150 GOX262150 GYT262150 HIP262150 HSL262150 ICH262150 IMD262150 IVZ262150 JFV262150 JPR262150 JZN262150 KJJ262150 KTF262150 LDB262150 LMX262150 LWT262150 MGP262150 MQL262150 NAH262150 NKD262150 NTZ262150 ODV262150 ONR262150 OXN262150 PHJ262150 PRF262150 QBB262150 QKX262150 QUT262150 REP262150 ROL262150 RYH262150 SID262150 SRZ262150 TBV262150 TLR262150 TVN262150 UFJ262150 UPF262150 UZB262150 VIX262150 VST262150 WCP262150 WML262150 WWH262150 Z327686 JV327686 TR327686 ADN327686 ANJ327686 AXF327686 BHB327686 BQX327686 CAT327686 CKP327686 CUL327686 DEH327686 DOD327686 DXZ327686 EHV327686 ERR327686 FBN327686 FLJ327686 FVF327686 GFB327686 GOX327686 GYT327686 HIP327686 HSL327686 ICH327686 IMD327686 IVZ327686 JFV327686 JPR327686 JZN327686 KJJ327686 KTF327686 LDB327686 LMX327686 LWT327686 MGP327686 MQL327686 NAH327686 NKD327686 NTZ327686 ODV327686 ONR327686 OXN327686 PHJ327686 PRF327686 QBB327686 QKX327686 QUT327686 REP327686 ROL327686 RYH327686 SID327686 SRZ327686 TBV327686 TLR327686 TVN327686 UFJ327686 UPF327686 UZB327686 VIX327686 VST327686 WCP327686 WML327686 WWH327686 Z393222 JV393222 TR393222 ADN393222 ANJ393222 AXF393222 BHB393222 BQX393222 CAT393222 CKP393222 CUL393222 DEH393222 DOD393222 DXZ393222 EHV393222 ERR393222 FBN393222 FLJ393222 FVF393222 GFB393222 GOX393222 GYT393222 HIP393222 HSL393222 ICH393222 IMD393222 IVZ393222 JFV393222 JPR393222 JZN393222 KJJ393222 KTF393222 LDB393222 LMX393222 LWT393222 MGP393222 MQL393222 NAH393222 NKD393222 NTZ393222 ODV393222 ONR393222 OXN393222 PHJ393222 PRF393222 QBB393222 QKX393222 QUT393222 REP393222 ROL393222 RYH393222 SID393222 SRZ393222 TBV393222 TLR393222 TVN393222 UFJ393222 UPF393222 UZB393222 VIX393222 VST393222 WCP393222 WML393222 WWH393222 Z458758 JV458758 TR458758 ADN458758 ANJ458758 AXF458758 BHB458758 BQX458758 CAT458758 CKP458758 CUL458758 DEH458758 DOD458758 DXZ458758 EHV458758 ERR458758 FBN458758 FLJ458758 FVF458758 GFB458758 GOX458758 GYT458758 HIP458758 HSL458758 ICH458758 IMD458758 IVZ458758 JFV458758 JPR458758 JZN458758 KJJ458758 KTF458758 LDB458758 LMX458758 LWT458758 MGP458758 MQL458758 NAH458758 NKD458758 NTZ458758 ODV458758 ONR458758 OXN458758 PHJ458758 PRF458758 QBB458758 QKX458758 QUT458758 REP458758 ROL458758 RYH458758 SID458758 SRZ458758 TBV458758 TLR458758 TVN458758 UFJ458758 UPF458758 UZB458758 VIX458758 VST458758 WCP458758 WML458758 WWH458758 Z524294 JV524294 TR524294 ADN524294 ANJ524294 AXF524294 BHB524294 BQX524294 CAT524294 CKP524294 CUL524294 DEH524294 DOD524294 DXZ524294 EHV524294 ERR524294 FBN524294 FLJ524294 FVF524294 GFB524294 GOX524294 GYT524294 HIP524294 HSL524294 ICH524294 IMD524294 IVZ524294 JFV524294 JPR524294 JZN524294 KJJ524294 KTF524294 LDB524294 LMX524294 LWT524294 MGP524294 MQL524294 NAH524294 NKD524294 NTZ524294 ODV524294 ONR524294 OXN524294 PHJ524294 PRF524294 QBB524294 QKX524294 QUT524294 REP524294 ROL524294 RYH524294 SID524294 SRZ524294 TBV524294 TLR524294 TVN524294 UFJ524294 UPF524294 UZB524294 VIX524294 VST524294 WCP524294 WML524294 WWH524294 Z589830 JV589830 TR589830 ADN589830 ANJ589830 AXF589830 BHB589830 BQX589830 CAT589830 CKP589830 CUL589830 DEH589830 DOD589830 DXZ589830 EHV589830 ERR589830 FBN589830 FLJ589830 FVF589830 GFB589830 GOX589830 GYT589830 HIP589830 HSL589830 ICH589830 IMD589830 IVZ589830 JFV589830 JPR589830 JZN589830 KJJ589830 KTF589830 LDB589830 LMX589830 LWT589830 MGP589830 MQL589830 NAH589830 NKD589830 NTZ589830 ODV589830 ONR589830 OXN589830 PHJ589830 PRF589830 QBB589830 QKX589830 QUT589830 REP589830 ROL589830 RYH589830 SID589830 SRZ589830 TBV589830 TLR589830 TVN589830 UFJ589830 UPF589830 UZB589830 VIX589830 VST589830 WCP589830 WML589830 WWH589830 Z655366 JV655366 TR655366 ADN655366 ANJ655366 AXF655366 BHB655366 BQX655366 CAT655366 CKP655366 CUL655366 DEH655366 DOD655366 DXZ655366 EHV655366 ERR655366 FBN655366 FLJ655366 FVF655366 GFB655366 GOX655366 GYT655366 HIP655366 HSL655366 ICH655366 IMD655366 IVZ655366 JFV655366 JPR655366 JZN655366 KJJ655366 KTF655366 LDB655366 LMX655366 LWT655366 MGP655366 MQL655366 NAH655366 NKD655366 NTZ655366 ODV655366 ONR655366 OXN655366 PHJ655366 PRF655366 QBB655366 QKX655366 QUT655366 REP655366 ROL655366 RYH655366 SID655366 SRZ655366 TBV655366 TLR655366 TVN655366 UFJ655366 UPF655366 UZB655366 VIX655366 VST655366 WCP655366 WML655366 WWH655366 Z720902 JV720902 TR720902 ADN720902 ANJ720902 AXF720902 BHB720902 BQX720902 CAT720902 CKP720902 CUL720902 DEH720902 DOD720902 DXZ720902 EHV720902 ERR720902 FBN720902 FLJ720902 FVF720902 GFB720902 GOX720902 GYT720902 HIP720902 HSL720902 ICH720902 IMD720902 IVZ720902 JFV720902 JPR720902 JZN720902 KJJ720902 KTF720902 LDB720902 LMX720902 LWT720902 MGP720902 MQL720902 NAH720902 NKD720902 NTZ720902 ODV720902 ONR720902 OXN720902 PHJ720902 PRF720902 QBB720902 QKX720902 QUT720902 REP720902 ROL720902 RYH720902 SID720902 SRZ720902 TBV720902 TLR720902 TVN720902 UFJ720902 UPF720902 UZB720902 VIX720902 VST720902 WCP720902 WML720902 WWH720902 Z786438 JV786438 TR786438 ADN786438 ANJ786438 AXF786438 BHB786438 BQX786438 CAT786438 CKP786438 CUL786438 DEH786438 DOD786438 DXZ786438 EHV786438 ERR786438 FBN786438 FLJ786438 FVF786438 GFB786438 GOX786438 GYT786438 HIP786438 HSL786438 ICH786438 IMD786438 IVZ786438 JFV786438 JPR786438 JZN786438 KJJ786438 KTF786438 LDB786438 LMX786438 LWT786438 MGP786438 MQL786438 NAH786438 NKD786438 NTZ786438 ODV786438 ONR786438 OXN786438 PHJ786438 PRF786438 QBB786438 QKX786438 QUT786438 REP786438 ROL786438 RYH786438 SID786438 SRZ786438 TBV786438 TLR786438 TVN786438 UFJ786438 UPF786438 UZB786438 VIX786438 VST786438 WCP786438 WML786438 WWH786438 Z851974 JV851974 TR851974 ADN851974 ANJ851974 AXF851974 BHB851974 BQX851974 CAT851974 CKP851974 CUL851974 DEH851974 DOD851974 DXZ851974 EHV851974 ERR851974 FBN851974 FLJ851974 FVF851974 GFB851974 GOX851974 GYT851974 HIP851974 HSL851974 ICH851974 IMD851974 IVZ851974 JFV851974 JPR851974 JZN851974 KJJ851974 KTF851974 LDB851974 LMX851974 LWT851974 MGP851974 MQL851974 NAH851974 NKD851974 NTZ851974 ODV851974 ONR851974 OXN851974 PHJ851974 PRF851974 QBB851974 QKX851974 QUT851974 REP851974 ROL851974 RYH851974 SID851974 SRZ851974 TBV851974 TLR851974 TVN851974 UFJ851974 UPF851974 UZB851974 VIX851974 VST851974 WCP851974 WML851974 WWH851974 Z917510 JV917510 TR917510 ADN917510 ANJ917510 AXF917510 BHB917510 BQX917510 CAT917510 CKP917510 CUL917510 DEH917510 DOD917510 DXZ917510 EHV917510 ERR917510 FBN917510 FLJ917510 FVF917510 GFB917510 GOX917510 GYT917510 HIP917510 HSL917510 ICH917510 IMD917510 IVZ917510 JFV917510 JPR917510 JZN917510 KJJ917510 KTF917510 LDB917510 LMX917510 LWT917510 MGP917510 MQL917510 NAH917510 NKD917510 NTZ917510 ODV917510 ONR917510 OXN917510 PHJ917510 PRF917510 QBB917510 QKX917510 QUT917510 REP917510 ROL917510 RYH917510 SID917510 SRZ917510 TBV917510 TLR917510 TVN917510 UFJ917510 UPF917510 UZB917510 VIX917510 VST917510 WCP917510 WML917510 WWH917510 Z983046 JV983046 TR983046 ADN983046 ANJ983046 AXF983046 BHB983046 BQX983046 CAT983046 CKP983046 CUL983046 DEH983046 DOD983046 DXZ983046 EHV983046 ERR983046 FBN983046 FLJ983046 FVF983046 GFB983046 GOX983046 GYT983046 HIP983046 HSL983046 ICH983046 IMD983046 IVZ983046 JFV983046 JPR983046 JZN983046 KJJ983046 KTF983046 LDB983046 LMX983046 LWT983046 MGP983046 MQL983046 NAH983046 NKD983046 NTZ983046 ODV983046 ONR983046 OXN983046 PHJ983046 PRF983046 QBB983046 QKX983046 QUT983046 REP983046 ROL983046 RYH983046 SID983046 SRZ983046 TBV983046 TLR983046 TVN983046 UFJ983046 UPF983046 UZB983046 VIX983046 VST983046 WCP983046 WML983046 WWH983046 W65542 JS65542 TO65542 ADK65542 ANG65542 AXC65542 BGY65542 BQU65542 CAQ65542 CKM65542 CUI65542 DEE65542 DOA65542 DXW65542 EHS65542 ERO65542 FBK65542 FLG65542 FVC65542 GEY65542 GOU65542 GYQ65542 HIM65542 HSI65542 ICE65542 IMA65542 IVW65542 JFS65542 JPO65542 JZK65542 KJG65542 KTC65542 LCY65542 LMU65542 LWQ65542 MGM65542 MQI65542 NAE65542 NKA65542 NTW65542 ODS65542 ONO65542 OXK65542 PHG65542 PRC65542 QAY65542 QKU65542 QUQ65542 REM65542 ROI65542 RYE65542 SIA65542 SRW65542 TBS65542 TLO65542 TVK65542 UFG65542 UPC65542 UYY65542 VIU65542 VSQ65542 WCM65542 WMI65542 WWE65542 W131078 JS131078 TO131078 ADK131078 ANG131078 AXC131078 BGY131078 BQU131078 CAQ131078 CKM131078 CUI131078 DEE131078 DOA131078 DXW131078 EHS131078 ERO131078 FBK131078 FLG131078 FVC131078 GEY131078 GOU131078 GYQ131078 HIM131078 HSI131078 ICE131078 IMA131078 IVW131078 JFS131078 JPO131078 JZK131078 KJG131078 KTC131078 LCY131078 LMU131078 LWQ131078 MGM131078 MQI131078 NAE131078 NKA131078 NTW131078 ODS131078 ONO131078 OXK131078 PHG131078 PRC131078 QAY131078 QKU131078 QUQ131078 REM131078 ROI131078 RYE131078 SIA131078 SRW131078 TBS131078 TLO131078 TVK131078 UFG131078 UPC131078 UYY131078 VIU131078 VSQ131078 WCM131078 WMI131078 WWE131078 W196614 JS196614 TO196614 ADK196614 ANG196614 AXC196614 BGY196614 BQU196614 CAQ196614 CKM196614 CUI196614 DEE196614 DOA196614 DXW196614 EHS196614 ERO196614 FBK196614 FLG196614 FVC196614 GEY196614 GOU196614 GYQ196614 HIM196614 HSI196614 ICE196614 IMA196614 IVW196614 JFS196614 JPO196614 JZK196614 KJG196614 KTC196614 LCY196614 LMU196614 LWQ196614 MGM196614 MQI196614 NAE196614 NKA196614 NTW196614 ODS196614 ONO196614 OXK196614 PHG196614 PRC196614 QAY196614 QKU196614 QUQ196614 REM196614 ROI196614 RYE196614 SIA196614 SRW196614 TBS196614 TLO196614 TVK196614 UFG196614 UPC196614 UYY196614 VIU196614 VSQ196614 WCM196614 WMI196614 WWE196614 W262150 JS262150 TO262150 ADK262150 ANG262150 AXC262150 BGY262150 BQU262150 CAQ262150 CKM262150 CUI262150 DEE262150 DOA262150 DXW262150 EHS262150 ERO262150 FBK262150 FLG262150 FVC262150 GEY262150 GOU262150 GYQ262150 HIM262150 HSI262150 ICE262150 IMA262150 IVW262150 JFS262150 JPO262150 JZK262150 KJG262150 KTC262150 LCY262150 LMU262150 LWQ262150 MGM262150 MQI262150 NAE262150 NKA262150 NTW262150 ODS262150 ONO262150 OXK262150 PHG262150 PRC262150 QAY262150 QKU262150 QUQ262150 REM262150 ROI262150 RYE262150 SIA262150 SRW262150 TBS262150 TLO262150 TVK262150 UFG262150 UPC262150 UYY262150 VIU262150 VSQ262150 WCM262150 WMI262150 WWE262150 W327686 JS327686 TO327686 ADK327686 ANG327686 AXC327686 BGY327686 BQU327686 CAQ327686 CKM327686 CUI327686 DEE327686 DOA327686 DXW327686 EHS327686 ERO327686 FBK327686 FLG327686 FVC327686 GEY327686 GOU327686 GYQ327686 HIM327686 HSI327686 ICE327686 IMA327686 IVW327686 JFS327686 JPO327686 JZK327686 KJG327686 KTC327686 LCY327686 LMU327686 LWQ327686 MGM327686 MQI327686 NAE327686 NKA327686 NTW327686 ODS327686 ONO327686 OXK327686 PHG327686 PRC327686 QAY327686 QKU327686 QUQ327686 REM327686 ROI327686 RYE327686 SIA327686 SRW327686 TBS327686 TLO327686 TVK327686 UFG327686 UPC327686 UYY327686 VIU327686 VSQ327686 WCM327686 WMI327686 WWE327686 W393222 JS393222 TO393222 ADK393222 ANG393222 AXC393222 BGY393222 BQU393222 CAQ393222 CKM393222 CUI393222 DEE393222 DOA393222 DXW393222 EHS393222 ERO393222 FBK393222 FLG393222 FVC393222 GEY393222 GOU393222 GYQ393222 HIM393222 HSI393222 ICE393222 IMA393222 IVW393222 JFS393222 JPO393222 JZK393222 KJG393222 KTC393222 LCY393222 LMU393222 LWQ393222 MGM393222 MQI393222 NAE393222 NKA393222 NTW393222 ODS393222 ONO393222 OXK393222 PHG393222 PRC393222 QAY393222 QKU393222 QUQ393222 REM393222 ROI393222 RYE393222 SIA393222 SRW393222 TBS393222 TLO393222 TVK393222 UFG393222 UPC393222 UYY393222 VIU393222 VSQ393222 WCM393222 WMI393222 WWE393222 W458758 JS458758 TO458758 ADK458758 ANG458758 AXC458758 BGY458758 BQU458758 CAQ458758 CKM458758 CUI458758 DEE458758 DOA458758 DXW458758 EHS458758 ERO458758 FBK458758 FLG458758 FVC458758 GEY458758 GOU458758 GYQ458758 HIM458758 HSI458758 ICE458758 IMA458758 IVW458758 JFS458758 JPO458758 JZK458758 KJG458758 KTC458758 LCY458758 LMU458758 LWQ458758 MGM458758 MQI458758 NAE458758 NKA458758 NTW458758 ODS458758 ONO458758 OXK458758 PHG458758 PRC458758 QAY458758 QKU458758 QUQ458758 REM458758 ROI458758 RYE458758 SIA458758 SRW458758 TBS458758 TLO458758 TVK458758 UFG458758 UPC458758 UYY458758 VIU458758 VSQ458758 WCM458758 WMI458758 WWE458758 W524294 JS524294 TO524294 ADK524294 ANG524294 AXC524294 BGY524294 BQU524294 CAQ524294 CKM524294 CUI524294 DEE524294 DOA524294 DXW524294 EHS524294 ERO524294 FBK524294 FLG524294 FVC524294 GEY524294 GOU524294 GYQ524294 HIM524294 HSI524294 ICE524294 IMA524294 IVW524294 JFS524294 JPO524294 JZK524294 KJG524294 KTC524294 LCY524294 LMU524294 LWQ524294 MGM524294 MQI524294 NAE524294 NKA524294 NTW524294 ODS524294 ONO524294 OXK524294 PHG524294 PRC524294 QAY524294 QKU524294 QUQ524294 REM524294 ROI524294 RYE524294 SIA524294 SRW524294 TBS524294 TLO524294 TVK524294 UFG524294 UPC524294 UYY524294 VIU524294 VSQ524294 WCM524294 WMI524294 WWE524294 W589830 JS589830 TO589830 ADK589830 ANG589830 AXC589830 BGY589830 BQU589830 CAQ589830 CKM589830 CUI589830 DEE589830 DOA589830 DXW589830 EHS589830 ERO589830 FBK589830 FLG589830 FVC589830 GEY589830 GOU589830 GYQ589830 HIM589830 HSI589830 ICE589830 IMA589830 IVW589830 JFS589830 JPO589830 JZK589830 KJG589830 KTC589830 LCY589830 LMU589830 LWQ589830 MGM589830 MQI589830 NAE589830 NKA589830 NTW589830 ODS589830 ONO589830 OXK589830 PHG589830 PRC589830 QAY589830 QKU589830 QUQ589830 REM589830 ROI589830 RYE589830 SIA589830 SRW589830 TBS589830 TLO589830 TVK589830 UFG589830 UPC589830 UYY589830 VIU589830 VSQ589830 WCM589830 WMI589830 WWE589830 W655366 JS655366 TO655366 ADK655366 ANG655366 AXC655366 BGY655366 BQU655366 CAQ655366 CKM655366 CUI655366 DEE655366 DOA655366 DXW655366 EHS655366 ERO655366 FBK655366 FLG655366 FVC655366 GEY655366 GOU655366 GYQ655366 HIM655366 HSI655366 ICE655366 IMA655366 IVW655366 JFS655366 JPO655366 JZK655366 KJG655366 KTC655366 LCY655366 LMU655366 LWQ655366 MGM655366 MQI655366 NAE655366 NKA655366 NTW655366 ODS655366 ONO655366 OXK655366 PHG655366 PRC655366 QAY655366 QKU655366 QUQ655366 REM655366 ROI655366 RYE655366 SIA655366 SRW655366 TBS655366 TLO655366 TVK655366 UFG655366 UPC655366 UYY655366 VIU655366 VSQ655366 WCM655366 WMI655366 WWE655366 W720902 JS720902 TO720902 ADK720902 ANG720902 AXC720902 BGY720902 BQU720902 CAQ720902 CKM720902 CUI720902 DEE720902 DOA720902 DXW720902 EHS720902 ERO720902 FBK720902 FLG720902 FVC720902 GEY720902 GOU720902 GYQ720902 HIM720902 HSI720902 ICE720902 IMA720902 IVW720902 JFS720902 JPO720902 JZK720902 KJG720902 KTC720902 LCY720902 LMU720902 LWQ720902 MGM720902 MQI720902 NAE720902 NKA720902 NTW720902 ODS720902 ONO720902 OXK720902 PHG720902 PRC720902 QAY720902 QKU720902 QUQ720902 REM720902 ROI720902 RYE720902 SIA720902 SRW720902 TBS720902 TLO720902 TVK720902 UFG720902 UPC720902 UYY720902 VIU720902 VSQ720902 WCM720902 WMI720902 WWE720902 W786438 JS786438 TO786438 ADK786438 ANG786438 AXC786438 BGY786438 BQU786438 CAQ786438 CKM786438 CUI786438 DEE786438 DOA786438 DXW786438 EHS786438 ERO786438 FBK786438 FLG786438 FVC786438 GEY786438 GOU786438 GYQ786438 HIM786438 HSI786438 ICE786438 IMA786438 IVW786438 JFS786438 JPO786438 JZK786438 KJG786438 KTC786438 LCY786438 LMU786438 LWQ786438 MGM786438 MQI786438 NAE786438 NKA786438 NTW786438 ODS786438 ONO786438 OXK786438 PHG786438 PRC786438 QAY786438 QKU786438 QUQ786438 REM786438 ROI786438 RYE786438 SIA786438 SRW786438 TBS786438 TLO786438 TVK786438 UFG786438 UPC786438 UYY786438 VIU786438 VSQ786438 WCM786438 WMI786438 WWE786438 W851974 JS851974 TO851974 ADK851974 ANG851974 AXC851974 BGY851974 BQU851974 CAQ851974 CKM851974 CUI851974 DEE851974 DOA851974 DXW851974 EHS851974 ERO851974 FBK851974 FLG851974 FVC851974 GEY851974 GOU851974 GYQ851974 HIM851974 HSI851974 ICE851974 IMA851974 IVW851974 JFS851974 JPO851974 JZK851974 KJG851974 KTC851974 LCY851974 LMU851974 LWQ851974 MGM851974 MQI851974 NAE851974 NKA851974 NTW851974 ODS851974 ONO851974 OXK851974 PHG851974 PRC851974 QAY851974 QKU851974 QUQ851974 REM851974 ROI851974 RYE851974 SIA851974 SRW851974 TBS851974 TLO851974 TVK851974 UFG851974 UPC851974 UYY851974 VIU851974 VSQ851974 WCM851974 WMI851974 WWE851974 W917510 JS917510 TO917510 ADK917510 ANG917510 AXC917510 BGY917510 BQU917510 CAQ917510 CKM917510 CUI917510 DEE917510 DOA917510 DXW917510 EHS917510 ERO917510 FBK917510 FLG917510 FVC917510 GEY917510 GOU917510 GYQ917510 HIM917510 HSI917510 ICE917510 IMA917510 IVW917510 JFS917510 JPO917510 JZK917510 KJG917510 KTC917510 LCY917510 LMU917510 LWQ917510 MGM917510 MQI917510 NAE917510 NKA917510 NTW917510 ODS917510 ONO917510 OXK917510 PHG917510 PRC917510 QAY917510 QKU917510 QUQ917510 REM917510 ROI917510 RYE917510 SIA917510 SRW917510 TBS917510 TLO917510 TVK917510 UFG917510 UPC917510 UYY917510 VIU917510 VSQ917510 WCM917510 WMI917510 WWE917510 W983046 JS983046 TO983046 ADK983046 ANG983046 AXC983046 BGY983046 BQU983046 CAQ983046 CKM983046 CUI983046 DEE983046 DOA983046 DXW983046 EHS983046 ERO983046 FBK983046 FLG983046 FVC983046 GEY983046 GOU983046 GYQ983046 HIM983046 HSI983046 ICE983046 IMA983046 IVW983046 JFS983046 JPO983046 JZK983046 KJG983046 KTC983046 LCY983046 LMU983046 LWQ983046 MGM983046 MQI983046 NAE983046 NKA983046 NTW983046 ODS983046 ONO983046 OXK983046 PHG983046 PRC983046 QAY983046 QKU983046 QUQ983046 REM983046 ROI983046 RYE983046 SIA983046 SRW983046 TBS983046 TLO983046 TVK983046 UFG983046 UPC983046 UYY983046 VIU983046 VSQ983046 WCM983046 WMI983046 WWE983046 H3 JD3 SZ3 ACV3 AMR3 AWN3 BGJ3 BQF3 CAB3 CJX3 CTT3 DDP3 DNL3 DXH3 EHD3 EQZ3 FAV3 FKR3 FUN3 GEJ3 GOF3 GYB3 HHX3 HRT3 IBP3 ILL3 IVH3 JFD3 JOZ3 JYV3 KIR3 KSN3 LCJ3 LMF3 LWB3 MFX3 MPT3 MZP3 NJL3 NTH3 ODD3 OMZ3 OWV3 PGR3 PQN3 QAJ3 QKF3 QUB3 RDX3 RNT3 RXP3 SHL3 SRH3 TBD3 TKZ3 TUV3 UER3 UON3 UYJ3 VIF3 VSB3 WBX3 WLT3 WVP3 Z4 JV4 TR4 ADN4 ANJ4 AXF4 BHB4 BQX4 CAT4 CKP4 CUL4 DEH4 DOD4 DXZ4 EHV4 ERR4 FBN4 FLJ4 FVF4 GFB4 GOX4 GYT4 HIP4 HSL4 ICH4 IMD4 IVZ4 JFV4 JPR4 JZN4 KJJ4 KTF4 LDB4 LMX4 LWT4 MGP4 MQL4 NAH4 NKD4 NTZ4 ODV4 ONR4 OXN4 PHJ4 PRF4 QBB4 QKX4 QUT4 REP4 ROL4 RYH4 SID4 SRZ4 TBV4 TLR4 TVN4 UFJ4 UPF4 UZB4 VIX4 VST4 WCP4 WML4 WWH4 W4 JS4 TO4 ADK4 ANG4 AXC4 BGY4 BQU4 CAQ4 CKM4 CUI4 DEE4 DOA4 DXW4 EHS4 ERO4 FBK4 FLG4 FVC4 GEY4 GOU4 GYQ4 HIM4 HSI4 ICE4 IMA4 IVW4 JFS4 JPO4 JZK4 KJG4 KTC4 LCY4 LMU4 LWQ4 MGM4 MQI4 NAE4 NKA4 NTW4 ODS4 ONO4 OXK4 PHG4 PRC4 QAY4 QKU4 QUQ4 REM4 ROI4 RYE4 SIA4 SRW4 TBS4 TLO4 TVK4 UFG4 UPC4 UYY4 VIU4 VSQ4 WCM4 WMI4 WWE4"/>
  </dataValidations>
  <pageMargins left="0.78740157480314965" right="0.78740157480314965" top="0.43307086614173229" bottom="0.39370078740157483" header="0.78740157480314965" footer="0.23622047244094491"/>
  <pageSetup paperSize="9" scale="92" fitToWidth="0" fitToHeight="1" orientation="portrait" usePrinterDefaults="1" blackAndWhite="1" r:id="rId1"/>
  <headerFooter alignWithMargins="0"/>
  <colBreaks count="1" manualBreakCount="1">
    <brk id="15" max="80" man="1"/>
  </colBreaks>
  <drawing r:id="rId2"/>
  <legacyDrawing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川西市</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川西　詠</dc:creator>
  <cp:lastModifiedBy>川西　詠</cp:lastModifiedBy>
  <dcterms:created xsi:type="dcterms:W3CDTF">2026-06-12T06:08:12Z</dcterms:created>
  <dcterms:modified xsi:type="dcterms:W3CDTF">2026-06-12T07:21:41Z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2026-06-12T07:21:41Z</vt:filetime>
  </property>
</Properties>
</file>