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統計\毎月人口\平成３１年度\H31年齢男女別人口集計表\"/>
    </mc:Choice>
  </mc:AlternateContent>
  <bookViews>
    <workbookView xWindow="0" yWindow="0" windowWidth="20490" windowHeight="6405"/>
  </bookViews>
  <sheets>
    <sheet name="年齢・男女別人口表" sheetId="1" r:id="rId1"/>
    <sheet name="年齢・男女別人口表 (５歳区切・３区分)" sheetId="3" r:id="rId2"/>
  </sheets>
  <externalReferences>
    <externalReference r:id="rId3"/>
  </externalReferences>
  <definedNames>
    <definedName name="_xlnm.Print_Area" localSheetId="0">年齢・男女別人口表!$A$1:$K$59</definedName>
    <definedName name="_xlnm.Print_Area" localSheetId="1">'年齢・男女別人口表 (５歳区切・３区分)'!$A$1:$F$45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  <c r="D40" i="3"/>
  <c r="C40" i="3"/>
  <c r="M33" i="3"/>
  <c r="L33" i="3"/>
  <c r="N33" i="3" s="1"/>
  <c r="M32" i="3"/>
  <c r="L32" i="3"/>
  <c r="N32" i="3" s="1"/>
  <c r="M31" i="3"/>
  <c r="M34" i="3" s="1"/>
  <c r="L31" i="3"/>
  <c r="N31" i="3" s="1"/>
  <c r="E24" i="3"/>
  <c r="D24" i="3"/>
  <c r="C24" i="3"/>
  <c r="D23" i="3"/>
  <c r="E23" i="3" s="1"/>
  <c r="C23" i="3"/>
  <c r="D22" i="3"/>
  <c r="C22" i="3"/>
  <c r="E22" i="3" s="1"/>
  <c r="D21" i="3"/>
  <c r="C21" i="3"/>
  <c r="E21" i="3" s="1"/>
  <c r="E20" i="3"/>
  <c r="D20" i="3"/>
  <c r="C20" i="3"/>
  <c r="D19" i="3"/>
  <c r="E19" i="3" s="1"/>
  <c r="C19" i="3"/>
  <c r="D18" i="3"/>
  <c r="C18" i="3"/>
  <c r="E18" i="3" s="1"/>
  <c r="D17" i="3"/>
  <c r="C17" i="3"/>
  <c r="E17" i="3" s="1"/>
  <c r="E16" i="3"/>
  <c r="D16" i="3"/>
  <c r="C16" i="3"/>
  <c r="D15" i="3"/>
  <c r="E15" i="3" s="1"/>
  <c r="C15" i="3"/>
  <c r="D14" i="3"/>
  <c r="C14" i="3"/>
  <c r="E14" i="3" s="1"/>
  <c r="D13" i="3"/>
  <c r="C13" i="3"/>
  <c r="E13" i="3" s="1"/>
  <c r="E12" i="3"/>
  <c r="D12" i="3"/>
  <c r="C12" i="3"/>
  <c r="D11" i="3"/>
  <c r="E11" i="3" s="1"/>
  <c r="C11" i="3"/>
  <c r="D10" i="3"/>
  <c r="C10" i="3"/>
  <c r="E10" i="3" s="1"/>
  <c r="D9" i="3"/>
  <c r="C9" i="3"/>
  <c r="E9" i="3" s="1"/>
  <c r="E8" i="3"/>
  <c r="D8" i="3"/>
  <c r="C8" i="3"/>
  <c r="D7" i="3"/>
  <c r="E7" i="3" s="1"/>
  <c r="C7" i="3"/>
  <c r="D6" i="3"/>
  <c r="C6" i="3"/>
  <c r="E6" i="3" s="1"/>
  <c r="D5" i="3"/>
  <c r="C5" i="3"/>
  <c r="E5" i="3" s="1"/>
  <c r="E4" i="3"/>
  <c r="D4" i="3"/>
  <c r="D25" i="3" s="1"/>
  <c r="C4" i="3"/>
  <c r="C25" i="3" s="1"/>
  <c r="E1" i="3"/>
  <c r="E28" i="3" s="1"/>
  <c r="E37" i="3" s="1"/>
  <c r="E25" i="3" l="1"/>
  <c r="N34" i="3"/>
  <c r="O33" i="3" s="1"/>
  <c r="O31" i="3"/>
  <c r="L34" i="3"/>
  <c r="D59" i="1"/>
  <c r="E59" i="1" s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D49" i="1"/>
  <c r="C49" i="1"/>
  <c r="B49" i="1"/>
  <c r="I48" i="1"/>
  <c r="H48" i="1"/>
  <c r="J48" i="1" s="1"/>
  <c r="G48" i="1"/>
  <c r="D48" i="1"/>
  <c r="C48" i="1"/>
  <c r="B48" i="1"/>
  <c r="I47" i="1"/>
  <c r="H47" i="1"/>
  <c r="G47" i="1"/>
  <c r="D47" i="1"/>
  <c r="C47" i="1"/>
  <c r="B47" i="1"/>
  <c r="I46" i="1"/>
  <c r="H46" i="1"/>
  <c r="G46" i="1"/>
  <c r="D46" i="1"/>
  <c r="C46" i="1"/>
  <c r="B46" i="1"/>
  <c r="I45" i="1"/>
  <c r="H45" i="1"/>
  <c r="G45" i="1"/>
  <c r="D45" i="1"/>
  <c r="C45" i="1"/>
  <c r="B45" i="1"/>
  <c r="I44" i="1"/>
  <c r="H44" i="1"/>
  <c r="G44" i="1"/>
  <c r="D44" i="1"/>
  <c r="C44" i="1"/>
  <c r="B44" i="1"/>
  <c r="I43" i="1"/>
  <c r="H43" i="1"/>
  <c r="G43" i="1"/>
  <c r="D43" i="1"/>
  <c r="C43" i="1"/>
  <c r="B43" i="1"/>
  <c r="I42" i="1"/>
  <c r="H42" i="1"/>
  <c r="G42" i="1"/>
  <c r="D42" i="1"/>
  <c r="C42" i="1"/>
  <c r="B42" i="1"/>
  <c r="I41" i="1"/>
  <c r="H41" i="1"/>
  <c r="G41" i="1"/>
  <c r="D41" i="1"/>
  <c r="C41" i="1"/>
  <c r="B41" i="1"/>
  <c r="I40" i="1"/>
  <c r="H40" i="1"/>
  <c r="G40" i="1"/>
  <c r="D40" i="1"/>
  <c r="C40" i="1"/>
  <c r="B40" i="1"/>
  <c r="I39" i="1"/>
  <c r="H39" i="1"/>
  <c r="G39" i="1"/>
  <c r="D39" i="1"/>
  <c r="C39" i="1"/>
  <c r="B39" i="1"/>
  <c r="I38" i="1"/>
  <c r="H38" i="1"/>
  <c r="G38" i="1"/>
  <c r="D38" i="1"/>
  <c r="C38" i="1"/>
  <c r="B38" i="1"/>
  <c r="I37" i="1"/>
  <c r="H37" i="1"/>
  <c r="G37" i="1"/>
  <c r="D37" i="1"/>
  <c r="C37" i="1"/>
  <c r="B37" i="1"/>
  <c r="I36" i="1"/>
  <c r="H36" i="1"/>
  <c r="G36" i="1"/>
  <c r="D36" i="1"/>
  <c r="C36" i="1"/>
  <c r="B36" i="1"/>
  <c r="I35" i="1"/>
  <c r="H35" i="1"/>
  <c r="G35" i="1"/>
  <c r="D35" i="1"/>
  <c r="C35" i="1"/>
  <c r="B35" i="1"/>
  <c r="I34" i="1"/>
  <c r="H34" i="1"/>
  <c r="G34" i="1"/>
  <c r="D34" i="1"/>
  <c r="C34" i="1"/>
  <c r="B34" i="1"/>
  <c r="I33" i="1"/>
  <c r="H33" i="1"/>
  <c r="G33" i="1"/>
  <c r="D33" i="1"/>
  <c r="C33" i="1"/>
  <c r="B33" i="1"/>
  <c r="I32" i="1"/>
  <c r="H32" i="1"/>
  <c r="G32" i="1"/>
  <c r="D32" i="1"/>
  <c r="C32" i="1"/>
  <c r="B32" i="1"/>
  <c r="I31" i="1"/>
  <c r="H31" i="1"/>
  <c r="J31" i="1" s="1"/>
  <c r="G31" i="1"/>
  <c r="D31" i="1"/>
  <c r="C31" i="1"/>
  <c r="B31" i="1"/>
  <c r="I30" i="1"/>
  <c r="H30" i="1"/>
  <c r="G30" i="1"/>
  <c r="D30" i="1"/>
  <c r="C30" i="1"/>
  <c r="B30" i="1"/>
  <c r="I29" i="1"/>
  <c r="H29" i="1"/>
  <c r="J29" i="1" s="1"/>
  <c r="G29" i="1"/>
  <c r="D29" i="1"/>
  <c r="C29" i="1"/>
  <c r="B29" i="1"/>
  <c r="I28" i="1"/>
  <c r="H28" i="1"/>
  <c r="G28" i="1"/>
  <c r="D28" i="1"/>
  <c r="C28" i="1"/>
  <c r="B28" i="1"/>
  <c r="I27" i="1"/>
  <c r="H27" i="1"/>
  <c r="J27" i="1" s="1"/>
  <c r="G27" i="1"/>
  <c r="D27" i="1"/>
  <c r="C27" i="1"/>
  <c r="B27" i="1"/>
  <c r="I26" i="1"/>
  <c r="H26" i="1"/>
  <c r="G26" i="1"/>
  <c r="D26" i="1"/>
  <c r="C26" i="1"/>
  <c r="B26" i="1"/>
  <c r="I25" i="1"/>
  <c r="H25" i="1"/>
  <c r="J25" i="1" s="1"/>
  <c r="G25" i="1"/>
  <c r="D25" i="1"/>
  <c r="C25" i="1"/>
  <c r="B25" i="1"/>
  <c r="I24" i="1"/>
  <c r="H24" i="1"/>
  <c r="G24" i="1"/>
  <c r="D24" i="1"/>
  <c r="C24" i="1"/>
  <c r="B24" i="1"/>
  <c r="I23" i="1"/>
  <c r="H23" i="1"/>
  <c r="J23" i="1" s="1"/>
  <c r="G23" i="1"/>
  <c r="D23" i="1"/>
  <c r="C23" i="1"/>
  <c r="B23" i="1"/>
  <c r="I22" i="1"/>
  <c r="H22" i="1"/>
  <c r="J22" i="1" s="1"/>
  <c r="G22" i="1"/>
  <c r="D22" i="1"/>
  <c r="C22" i="1"/>
  <c r="B22" i="1"/>
  <c r="I21" i="1"/>
  <c r="H21" i="1"/>
  <c r="J21" i="1" s="1"/>
  <c r="G21" i="1"/>
  <c r="D21" i="1"/>
  <c r="C21" i="1"/>
  <c r="B21" i="1"/>
  <c r="I20" i="1"/>
  <c r="H20" i="1"/>
  <c r="J20" i="1" s="1"/>
  <c r="G20" i="1"/>
  <c r="D20" i="1"/>
  <c r="C20" i="1"/>
  <c r="B20" i="1"/>
  <c r="I19" i="1"/>
  <c r="H19" i="1"/>
  <c r="J19" i="1" s="1"/>
  <c r="G19" i="1"/>
  <c r="D19" i="1"/>
  <c r="C19" i="1"/>
  <c r="B19" i="1"/>
  <c r="I18" i="1"/>
  <c r="H18" i="1"/>
  <c r="J18" i="1" s="1"/>
  <c r="G18" i="1"/>
  <c r="D18" i="1"/>
  <c r="C18" i="1"/>
  <c r="B18" i="1"/>
  <c r="I17" i="1"/>
  <c r="H17" i="1"/>
  <c r="J17" i="1" s="1"/>
  <c r="G17" i="1"/>
  <c r="D17" i="1"/>
  <c r="C17" i="1"/>
  <c r="B17" i="1"/>
  <c r="I16" i="1"/>
  <c r="H16" i="1"/>
  <c r="J16" i="1" s="1"/>
  <c r="G16" i="1"/>
  <c r="D16" i="1"/>
  <c r="C16" i="1"/>
  <c r="B16" i="1"/>
  <c r="I15" i="1"/>
  <c r="H15" i="1"/>
  <c r="J15" i="1" s="1"/>
  <c r="G15" i="1"/>
  <c r="D15" i="1"/>
  <c r="C15" i="1"/>
  <c r="B15" i="1"/>
  <c r="I14" i="1"/>
  <c r="H14" i="1"/>
  <c r="J14" i="1" s="1"/>
  <c r="G14" i="1"/>
  <c r="D14" i="1"/>
  <c r="C14" i="1"/>
  <c r="B14" i="1"/>
  <c r="I13" i="1"/>
  <c r="H13" i="1"/>
  <c r="J13" i="1" s="1"/>
  <c r="G13" i="1"/>
  <c r="D13" i="1"/>
  <c r="C13" i="1"/>
  <c r="B13" i="1"/>
  <c r="I12" i="1"/>
  <c r="H12" i="1"/>
  <c r="J12" i="1" s="1"/>
  <c r="G12" i="1"/>
  <c r="D12" i="1"/>
  <c r="C12" i="1"/>
  <c r="B12" i="1"/>
  <c r="I11" i="1"/>
  <c r="H11" i="1"/>
  <c r="J11" i="1" s="1"/>
  <c r="G11" i="1"/>
  <c r="D11" i="1"/>
  <c r="C11" i="1"/>
  <c r="B11" i="1"/>
  <c r="I10" i="1"/>
  <c r="H10" i="1"/>
  <c r="J10" i="1" s="1"/>
  <c r="G10" i="1"/>
  <c r="D10" i="1"/>
  <c r="C10" i="1"/>
  <c r="B10" i="1"/>
  <c r="I9" i="1"/>
  <c r="H9" i="1"/>
  <c r="J9" i="1" s="1"/>
  <c r="G9" i="1"/>
  <c r="D9" i="1"/>
  <c r="C9" i="1"/>
  <c r="B9" i="1"/>
  <c r="I8" i="1"/>
  <c r="H8" i="1"/>
  <c r="J8" i="1" s="1"/>
  <c r="G8" i="1"/>
  <c r="D8" i="1"/>
  <c r="C8" i="1"/>
  <c r="B8" i="1"/>
  <c r="I7" i="1"/>
  <c r="H7" i="1"/>
  <c r="J7" i="1" s="1"/>
  <c r="G7" i="1"/>
  <c r="D7" i="1"/>
  <c r="C7" i="1"/>
  <c r="B7" i="1"/>
  <c r="I6" i="1"/>
  <c r="H6" i="1"/>
  <c r="J6" i="1" s="1"/>
  <c r="G6" i="1"/>
  <c r="D6" i="1"/>
  <c r="C6" i="1"/>
  <c r="E6" i="1" s="1"/>
  <c r="B6" i="1"/>
  <c r="I5" i="1"/>
  <c r="H5" i="1"/>
  <c r="J5" i="1" s="1"/>
  <c r="G5" i="1"/>
  <c r="D5" i="1"/>
  <c r="C5" i="1"/>
  <c r="B5" i="1"/>
  <c r="I4" i="1"/>
  <c r="H4" i="1"/>
  <c r="J4" i="1" s="1"/>
  <c r="G4" i="1"/>
  <c r="D4" i="1"/>
  <c r="C4" i="1"/>
  <c r="E4" i="1" s="1"/>
  <c r="B4" i="1"/>
  <c r="J3" i="1"/>
  <c r="I3" i="1"/>
  <c r="H3" i="1"/>
  <c r="G3" i="1"/>
  <c r="E3" i="1"/>
  <c r="D3" i="1"/>
  <c r="C3" i="1"/>
  <c r="B3" i="1"/>
  <c r="J1" i="1"/>
  <c r="O32" i="3" l="1"/>
  <c r="J33" i="1"/>
  <c r="J35" i="1"/>
  <c r="J37" i="1"/>
  <c r="J39" i="1"/>
  <c r="J41" i="1"/>
  <c r="J43" i="1"/>
  <c r="J45" i="1"/>
  <c r="J47" i="1"/>
  <c r="I49" i="1"/>
  <c r="E5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J24" i="1"/>
  <c r="J26" i="1"/>
  <c r="J28" i="1"/>
  <c r="J30" i="1"/>
  <c r="J32" i="1"/>
  <c r="J34" i="1"/>
  <c r="J36" i="1"/>
  <c r="J38" i="1"/>
  <c r="J40" i="1"/>
  <c r="J42" i="1"/>
  <c r="J44" i="1"/>
  <c r="J46" i="1"/>
  <c r="E8" i="1"/>
  <c r="E10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H49" i="1"/>
  <c r="E7" i="1"/>
  <c r="E9" i="1"/>
  <c r="E11" i="1"/>
  <c r="E13" i="1"/>
  <c r="E15" i="1"/>
  <c r="E17" i="1"/>
  <c r="E19" i="1"/>
  <c r="E21" i="1"/>
  <c r="E23" i="1"/>
  <c r="J49" i="1" l="1"/>
</calcChain>
</file>

<file path=xl/sharedStrings.xml><?xml version="1.0" encoding="utf-8"?>
<sst xmlns="http://schemas.openxmlformats.org/spreadsheetml/2006/main" count="44" uniqueCount="35">
  <si>
    <t>年齢・男女別人口表</t>
    <rPh sb="0" eb="2">
      <t>ネンレイ</t>
    </rPh>
    <rPh sb="3" eb="5">
      <t>ダンジョ</t>
    </rPh>
    <rPh sb="5" eb="6">
      <t>ベツ</t>
    </rPh>
    <rPh sb="6" eb="8">
      <t>ジンコウ</t>
    </rPh>
    <rPh sb="8" eb="9">
      <t>ヒョウ</t>
    </rPh>
    <phoneticPr fontId="3"/>
  </si>
  <si>
    <t>合計</t>
    <rPh sb="0" eb="2">
      <t>ゴウケイ</t>
    </rPh>
    <phoneticPr fontId="3"/>
  </si>
  <si>
    <t>年齢・男女別人口表(５歳区切)</t>
    <rPh sb="0" eb="2">
      <t>ネンレイ</t>
    </rPh>
    <rPh sb="3" eb="5">
      <t>ダンジョ</t>
    </rPh>
    <rPh sb="5" eb="6">
      <t>ベツ</t>
    </rPh>
    <rPh sb="6" eb="8">
      <t>ジンコウ</t>
    </rPh>
    <rPh sb="8" eb="9">
      <t>ヒョウ</t>
    </rPh>
    <rPh sb="11" eb="12">
      <t>サイ</t>
    </rPh>
    <rPh sb="12" eb="14">
      <t>クギリ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</si>
  <si>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</si>
  <si>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</si>
  <si>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</si>
  <si>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</si>
  <si>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0歳から4歳まで</t>
  </si>
  <si>
    <t>5歳から9歳まで</t>
  </si>
  <si>
    <t>10歳から14歳まで</t>
  </si>
  <si>
    <t>15歳から19歳まで</t>
  </si>
  <si>
    <t>20歳から24歳まで</t>
  </si>
  <si>
    <t>25歳から29歳まで</t>
  </si>
  <si>
    <t>30歳から34歳まで</t>
  </si>
  <si>
    <t>35歳から39歳まで</t>
  </si>
  <si>
    <t>40歳から44歳まで</t>
  </si>
  <si>
    <t>45歳から49歳まで</t>
  </si>
  <si>
    <t>50歳から54歳まで</t>
  </si>
  <si>
    <t>55歳から59歳まで</t>
  </si>
  <si>
    <t>60歳から64歳まで</t>
  </si>
  <si>
    <t>65歳から69歳まで</t>
  </si>
  <si>
    <t>70歳から74歳まで</t>
  </si>
  <si>
    <t>75歳から79歳まで</t>
  </si>
  <si>
    <t>80歳から84歳まで</t>
  </si>
  <si>
    <t>85歳から89歳まで</t>
  </si>
  <si>
    <t>90歳から94歳まで</t>
  </si>
  <si>
    <t>95歳から99歳まで</t>
  </si>
  <si>
    <t>100歳以上</t>
  </si>
  <si>
    <t>年齢３区分別人口</t>
    <rPh sb="0" eb="2">
      <t>ネンレイ</t>
    </rPh>
    <rPh sb="3" eb="4">
      <t>ク</t>
    </rPh>
    <rPh sb="4" eb="6">
      <t>ブンベツ</t>
    </rPh>
    <rPh sb="6" eb="8">
      <t>ジンコウ</t>
    </rPh>
    <phoneticPr fontId="3"/>
  </si>
  <si>
    <t>年齢区分</t>
    <rPh sb="0" eb="2">
      <t>ネンレイ</t>
    </rPh>
    <rPh sb="2" eb="4">
      <t>クブン</t>
    </rPh>
    <phoneticPr fontId="3"/>
  </si>
  <si>
    <t>割合</t>
    <rPh sb="0" eb="2">
      <t>ワリアイ</t>
    </rPh>
    <phoneticPr fontId="3"/>
  </si>
  <si>
    <t>年少（０～14歳）人口</t>
    <rPh sb="0" eb="2">
      <t>ネンショウ</t>
    </rPh>
    <rPh sb="7" eb="8">
      <t>サイ</t>
    </rPh>
    <rPh sb="9" eb="11">
      <t>ジンコウ</t>
    </rPh>
    <phoneticPr fontId="3"/>
  </si>
  <si>
    <t>生産年齢（15～64歳）人口</t>
    <phoneticPr fontId="3"/>
  </si>
  <si>
    <t>平均年齢</t>
    <rPh sb="0" eb="2">
      <t>ヘイキン</t>
    </rPh>
    <rPh sb="2" eb="4">
      <t>ネンレイ</t>
    </rPh>
    <phoneticPr fontId="3"/>
  </si>
  <si>
    <t>老年（65歳以上）人口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</si>
</sst>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ＤＦ平成ゴシック体W5"/>
      <family val="3"/>
      <charset val="128"/>
    </font>
    <font>
      <sz val="6"/>
      <name val="ＭＳ Ｐゴシック"/>
      <family val="3"/>
      <charset val="128"/>
    </font>
    <font>
      <b/>
      <sz val="11"/>
      <name val="Courier New"/>
      <family val="3"/>
    </font>
    <font>
      <sz val="11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5" xfId="1" applyFont="1" applyBorder="1">
      <alignment vertical="center"/>
    </xf>
    <xf numFmtId="0" fontId="0" fillId="4" borderId="8" xfId="0" applyFill="1" applyBorder="1" applyAlignment="1">
      <alignment horizontal="center"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8" xfId="1" applyFont="1" applyBorder="1">
      <alignment vertical="center"/>
    </xf>
    <xf numFmtId="0" fontId="0" fillId="4" borderId="11" xfId="0" applyFill="1" applyBorder="1" applyAlignment="1">
      <alignment horizontal="center" vertical="center"/>
    </xf>
    <xf numFmtId="38" fontId="4" fillId="0" borderId="12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3" xfId="1" applyFont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0" fillId="3" borderId="2" xfId="0" applyFill="1" applyBorder="1">
      <alignment vertical="center"/>
    </xf>
    <xf numFmtId="0" fontId="0" fillId="4" borderId="5" xfId="0" applyFill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5" xfId="1" applyFont="1" applyBorder="1">
      <alignment vertical="center"/>
    </xf>
    <xf numFmtId="0" fontId="0" fillId="4" borderId="8" xfId="0" applyFill="1" applyBorder="1">
      <alignment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8" xfId="1" applyFont="1" applyBorder="1">
      <alignment vertical="center"/>
    </xf>
    <xf numFmtId="0" fontId="0" fillId="4" borderId="14" xfId="0" applyFill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8" fontId="5" fillId="0" borderId="14" xfId="1" applyFont="1" applyBorder="1">
      <alignment vertical="center"/>
    </xf>
    <xf numFmtId="0" fontId="0" fillId="4" borderId="2" xfId="0" applyFill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0" xfId="1" applyFont="1" applyBorder="1">
      <alignment vertical="center"/>
    </xf>
    <xf numFmtId="0" fontId="0" fillId="3" borderId="17" xfId="0" applyFill="1" applyBorder="1" applyAlignment="1">
      <alignment horizontal="center" vertical="center"/>
    </xf>
    <xf numFmtId="10" fontId="5" fillId="0" borderId="18" xfId="2" applyNumberFormat="1" applyFont="1" applyBorder="1">
      <alignment vertical="center"/>
    </xf>
    <xf numFmtId="10" fontId="5" fillId="0" borderId="19" xfId="2" applyNumberFormat="1" applyFont="1" applyBorder="1">
      <alignment vertical="center"/>
    </xf>
    <xf numFmtId="10" fontId="5" fillId="0" borderId="20" xfId="2" applyNumberFormat="1" applyFont="1" applyBorder="1">
      <alignment vertical="center"/>
    </xf>
    <xf numFmtId="0" fontId="0" fillId="4" borderId="2" xfId="0" applyFill="1" applyBorder="1" applyAlignment="1">
      <alignment horizontal="center" vertical="center"/>
    </xf>
    <xf numFmtId="9" fontId="5" fillId="0" borderId="21" xfId="2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9" fontId="5" fillId="0" borderId="0" xfId="2" applyFont="1" applyBorder="1">
      <alignment vertical="center"/>
    </xf>
    <xf numFmtId="40" fontId="5" fillId="0" borderId="3" xfId="1" applyNumberFormat="1" applyFont="1" applyBorder="1">
      <alignment vertical="center"/>
    </xf>
    <xf numFmtId="40" fontId="5" fillId="0" borderId="22" xfId="1" applyNumberFormat="1" applyFont="1" applyBorder="1">
      <alignment vertical="center"/>
    </xf>
    <xf numFmtId="40" fontId="5" fillId="0" borderId="2" xfId="1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5</xdr:col>
          <xdr:colOff>9525</xdr:colOff>
          <xdr:row>34</xdr:row>
          <xdr:rowOff>9525</xdr:rowOff>
        </xdr:to>
        <xdr:pic>
          <xdr:nvPicPr>
            <xdr:cNvPr id="2" name="Picture 2"/>
            <xdr:cNvPicPr>
              <a:picLocks noChangeAspect="1" noChangeArrowheads="1"/>
              <a:extLst>
                <a:ext uri="{84589F7E-364E-4C9E-8A38-B11213B215E9}">
                  <a14:cameraTool cellRange="$K$30:$O$34" spid="_x0000_s20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5543550"/>
              <a:ext cx="5591175" cy="942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30007;&#22899;&#21029;&#20154;&#21475;&#38598;&#35336;3&#26376;&#26411;&#65288;&#35336;&#31639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市民課提供データ"/>
      <sheetName val="計算シート"/>
      <sheetName val="年齢・男女別人口表"/>
      <sheetName val="年齢・男女別人口表 (５歳区切・３区分)"/>
    </sheetNames>
    <sheetDataSet>
      <sheetData sheetId="0" refreshError="1"/>
      <sheetData sheetId="1" refreshError="1"/>
      <sheetData sheetId="2">
        <row r="1">
          <cell r="C1" t="str">
            <v>年齢</v>
          </cell>
          <cell r="D1" t="str">
            <v>男</v>
          </cell>
          <cell r="E1" t="str">
            <v>女</v>
          </cell>
          <cell r="G1" t="str">
            <v>計</v>
          </cell>
          <cell r="H1">
            <v>43921</v>
          </cell>
        </row>
        <row r="2">
          <cell r="A2">
            <v>1</v>
          </cell>
          <cell r="B2">
            <v>1</v>
          </cell>
          <cell r="C2">
            <v>0</v>
          </cell>
          <cell r="D2">
            <v>454</v>
          </cell>
          <cell r="E2">
            <v>410</v>
          </cell>
        </row>
        <row r="3">
          <cell r="A3">
            <v>1</v>
          </cell>
          <cell r="B3">
            <v>1</v>
          </cell>
          <cell r="C3">
            <v>1</v>
          </cell>
          <cell r="D3">
            <v>564</v>
          </cell>
          <cell r="E3">
            <v>506</v>
          </cell>
        </row>
        <row r="4">
          <cell r="A4">
            <v>1</v>
          </cell>
          <cell r="B4">
            <v>1</v>
          </cell>
          <cell r="C4">
            <v>2</v>
          </cell>
          <cell r="D4">
            <v>529</v>
          </cell>
          <cell r="E4">
            <v>494</v>
          </cell>
        </row>
        <row r="5">
          <cell r="A5">
            <v>1</v>
          </cell>
          <cell r="B5">
            <v>1</v>
          </cell>
          <cell r="C5">
            <v>3</v>
          </cell>
          <cell r="D5">
            <v>601</v>
          </cell>
          <cell r="E5">
            <v>564</v>
          </cell>
        </row>
        <row r="6">
          <cell r="A6">
            <v>1</v>
          </cell>
          <cell r="B6">
            <v>1</v>
          </cell>
          <cell r="C6">
            <v>4</v>
          </cell>
          <cell r="D6">
            <v>619</v>
          </cell>
          <cell r="E6">
            <v>583</v>
          </cell>
        </row>
        <row r="7">
          <cell r="A7">
            <v>2</v>
          </cell>
          <cell r="B7">
            <v>1</v>
          </cell>
          <cell r="C7">
            <v>5</v>
          </cell>
          <cell r="D7">
            <v>631</v>
          </cell>
          <cell r="E7">
            <v>613</v>
          </cell>
        </row>
        <row r="8">
          <cell r="A8">
            <v>2</v>
          </cell>
          <cell r="B8">
            <v>1</v>
          </cell>
          <cell r="C8">
            <v>6</v>
          </cell>
          <cell r="D8">
            <v>671</v>
          </cell>
          <cell r="E8">
            <v>629</v>
          </cell>
        </row>
        <row r="9">
          <cell r="A9">
            <v>2</v>
          </cell>
          <cell r="B9">
            <v>1</v>
          </cell>
          <cell r="C9">
            <v>7</v>
          </cell>
          <cell r="D9">
            <v>667</v>
          </cell>
          <cell r="E9">
            <v>618</v>
          </cell>
        </row>
        <row r="10">
          <cell r="A10">
            <v>2</v>
          </cell>
          <cell r="B10">
            <v>1</v>
          </cell>
          <cell r="C10">
            <v>8</v>
          </cell>
          <cell r="D10">
            <v>660</v>
          </cell>
          <cell r="E10">
            <v>685</v>
          </cell>
        </row>
        <row r="11">
          <cell r="A11">
            <v>2</v>
          </cell>
          <cell r="B11">
            <v>1</v>
          </cell>
          <cell r="C11">
            <v>9</v>
          </cell>
          <cell r="D11">
            <v>737</v>
          </cell>
          <cell r="E11">
            <v>642</v>
          </cell>
        </row>
        <row r="12">
          <cell r="A12">
            <v>3</v>
          </cell>
          <cell r="B12">
            <v>1</v>
          </cell>
          <cell r="C12">
            <v>10</v>
          </cell>
          <cell r="D12">
            <v>655</v>
          </cell>
          <cell r="E12">
            <v>667</v>
          </cell>
        </row>
        <row r="13">
          <cell r="A13">
            <v>3</v>
          </cell>
          <cell r="B13">
            <v>1</v>
          </cell>
          <cell r="C13">
            <v>11</v>
          </cell>
          <cell r="D13">
            <v>761</v>
          </cell>
          <cell r="E13">
            <v>705</v>
          </cell>
        </row>
        <row r="14">
          <cell r="A14">
            <v>3</v>
          </cell>
          <cell r="B14">
            <v>1</v>
          </cell>
          <cell r="C14">
            <v>12</v>
          </cell>
          <cell r="D14">
            <v>718</v>
          </cell>
          <cell r="E14">
            <v>684</v>
          </cell>
        </row>
        <row r="15">
          <cell r="A15">
            <v>3</v>
          </cell>
          <cell r="B15">
            <v>1</v>
          </cell>
          <cell r="C15">
            <v>13</v>
          </cell>
          <cell r="D15">
            <v>756</v>
          </cell>
          <cell r="E15">
            <v>684</v>
          </cell>
        </row>
        <row r="16">
          <cell r="A16">
            <v>3</v>
          </cell>
          <cell r="B16">
            <v>1</v>
          </cell>
          <cell r="C16">
            <v>14</v>
          </cell>
          <cell r="D16">
            <v>704</v>
          </cell>
          <cell r="E16">
            <v>669</v>
          </cell>
        </row>
        <row r="17">
          <cell r="A17">
            <v>4</v>
          </cell>
          <cell r="B17">
            <v>2</v>
          </cell>
          <cell r="C17">
            <v>15</v>
          </cell>
          <cell r="D17">
            <v>748</v>
          </cell>
          <cell r="E17">
            <v>744</v>
          </cell>
        </row>
        <row r="18">
          <cell r="A18">
            <v>4</v>
          </cell>
          <cell r="B18">
            <v>2</v>
          </cell>
          <cell r="C18">
            <v>16</v>
          </cell>
          <cell r="D18">
            <v>746</v>
          </cell>
          <cell r="E18">
            <v>711</v>
          </cell>
        </row>
        <row r="19">
          <cell r="A19">
            <v>4</v>
          </cell>
          <cell r="B19">
            <v>2</v>
          </cell>
          <cell r="C19">
            <v>17</v>
          </cell>
          <cell r="D19">
            <v>817</v>
          </cell>
          <cell r="E19">
            <v>796</v>
          </cell>
        </row>
        <row r="20">
          <cell r="A20">
            <v>4</v>
          </cell>
          <cell r="B20">
            <v>2</v>
          </cell>
          <cell r="C20">
            <v>18</v>
          </cell>
          <cell r="D20">
            <v>801</v>
          </cell>
          <cell r="E20">
            <v>825</v>
          </cell>
        </row>
        <row r="21">
          <cell r="A21">
            <v>4</v>
          </cell>
          <cell r="B21">
            <v>2</v>
          </cell>
          <cell r="C21">
            <v>19</v>
          </cell>
          <cell r="D21">
            <v>832</v>
          </cell>
          <cell r="E21">
            <v>753</v>
          </cell>
        </row>
        <row r="22">
          <cell r="A22">
            <v>5</v>
          </cell>
          <cell r="B22">
            <v>2</v>
          </cell>
          <cell r="C22">
            <v>20</v>
          </cell>
          <cell r="D22">
            <v>870</v>
          </cell>
          <cell r="E22">
            <v>808</v>
          </cell>
        </row>
        <row r="23">
          <cell r="A23">
            <v>5</v>
          </cell>
          <cell r="B23">
            <v>2</v>
          </cell>
          <cell r="C23">
            <v>21</v>
          </cell>
          <cell r="D23">
            <v>829</v>
          </cell>
          <cell r="E23">
            <v>784</v>
          </cell>
        </row>
        <row r="24">
          <cell r="A24">
            <v>5</v>
          </cell>
          <cell r="B24">
            <v>2</v>
          </cell>
          <cell r="C24">
            <v>22</v>
          </cell>
          <cell r="D24">
            <v>755</v>
          </cell>
          <cell r="E24">
            <v>820</v>
          </cell>
        </row>
        <row r="25">
          <cell r="A25">
            <v>5</v>
          </cell>
          <cell r="B25">
            <v>2</v>
          </cell>
          <cell r="C25">
            <v>23</v>
          </cell>
          <cell r="D25">
            <v>676</v>
          </cell>
          <cell r="E25">
            <v>735</v>
          </cell>
        </row>
        <row r="26">
          <cell r="A26">
            <v>5</v>
          </cell>
          <cell r="B26">
            <v>2</v>
          </cell>
          <cell r="C26">
            <v>24</v>
          </cell>
          <cell r="D26">
            <v>669</v>
          </cell>
          <cell r="E26">
            <v>665</v>
          </cell>
        </row>
        <row r="27">
          <cell r="A27">
            <v>6</v>
          </cell>
          <cell r="B27">
            <v>2</v>
          </cell>
          <cell r="C27">
            <v>25</v>
          </cell>
          <cell r="D27">
            <v>618</v>
          </cell>
          <cell r="E27">
            <v>683</v>
          </cell>
        </row>
        <row r="28">
          <cell r="A28">
            <v>6</v>
          </cell>
          <cell r="B28">
            <v>2</v>
          </cell>
          <cell r="C28">
            <v>26</v>
          </cell>
          <cell r="D28">
            <v>501</v>
          </cell>
          <cell r="E28">
            <v>578</v>
          </cell>
        </row>
        <row r="29">
          <cell r="A29">
            <v>6</v>
          </cell>
          <cell r="B29">
            <v>2</v>
          </cell>
          <cell r="C29">
            <v>27</v>
          </cell>
          <cell r="D29">
            <v>513</v>
          </cell>
          <cell r="E29">
            <v>646</v>
          </cell>
        </row>
        <row r="30">
          <cell r="A30">
            <v>6</v>
          </cell>
          <cell r="B30">
            <v>2</v>
          </cell>
          <cell r="C30">
            <v>28</v>
          </cell>
          <cell r="D30">
            <v>517</v>
          </cell>
          <cell r="E30">
            <v>595</v>
          </cell>
        </row>
        <row r="31">
          <cell r="A31">
            <v>6</v>
          </cell>
          <cell r="B31">
            <v>2</v>
          </cell>
          <cell r="C31">
            <v>29</v>
          </cell>
          <cell r="D31">
            <v>567</v>
          </cell>
          <cell r="E31">
            <v>611</v>
          </cell>
        </row>
        <row r="32">
          <cell r="A32">
            <v>7</v>
          </cell>
          <cell r="B32">
            <v>2</v>
          </cell>
          <cell r="C32">
            <v>30</v>
          </cell>
          <cell r="D32">
            <v>566</v>
          </cell>
          <cell r="E32">
            <v>640</v>
          </cell>
        </row>
        <row r="33">
          <cell r="A33">
            <v>7</v>
          </cell>
          <cell r="B33">
            <v>2</v>
          </cell>
          <cell r="C33">
            <v>31</v>
          </cell>
          <cell r="D33">
            <v>652</v>
          </cell>
          <cell r="E33">
            <v>616</v>
          </cell>
        </row>
        <row r="34">
          <cell r="A34">
            <v>7</v>
          </cell>
          <cell r="B34">
            <v>2</v>
          </cell>
          <cell r="C34">
            <v>32</v>
          </cell>
          <cell r="D34">
            <v>644</v>
          </cell>
          <cell r="E34">
            <v>698</v>
          </cell>
        </row>
        <row r="35">
          <cell r="A35">
            <v>7</v>
          </cell>
          <cell r="B35">
            <v>2</v>
          </cell>
          <cell r="C35">
            <v>33</v>
          </cell>
          <cell r="D35">
            <v>708</v>
          </cell>
          <cell r="E35">
            <v>742</v>
          </cell>
        </row>
        <row r="36">
          <cell r="A36">
            <v>7</v>
          </cell>
          <cell r="B36">
            <v>2</v>
          </cell>
          <cell r="C36">
            <v>34</v>
          </cell>
          <cell r="D36">
            <v>755</v>
          </cell>
          <cell r="E36">
            <v>745</v>
          </cell>
        </row>
        <row r="37">
          <cell r="A37">
            <v>8</v>
          </cell>
          <cell r="B37">
            <v>2</v>
          </cell>
          <cell r="C37">
            <v>35</v>
          </cell>
          <cell r="D37">
            <v>804</v>
          </cell>
          <cell r="E37">
            <v>777</v>
          </cell>
        </row>
        <row r="38">
          <cell r="A38">
            <v>8</v>
          </cell>
          <cell r="B38">
            <v>2</v>
          </cell>
          <cell r="C38">
            <v>36</v>
          </cell>
          <cell r="D38">
            <v>768</v>
          </cell>
          <cell r="E38">
            <v>858</v>
          </cell>
        </row>
        <row r="39">
          <cell r="A39">
            <v>8</v>
          </cell>
          <cell r="B39">
            <v>2</v>
          </cell>
          <cell r="C39">
            <v>37</v>
          </cell>
          <cell r="D39">
            <v>827</v>
          </cell>
          <cell r="E39">
            <v>877</v>
          </cell>
        </row>
        <row r="40">
          <cell r="A40">
            <v>8</v>
          </cell>
          <cell r="B40">
            <v>2</v>
          </cell>
          <cell r="C40">
            <v>38</v>
          </cell>
          <cell r="D40">
            <v>760</v>
          </cell>
          <cell r="E40">
            <v>878</v>
          </cell>
        </row>
        <row r="41">
          <cell r="A41">
            <v>8</v>
          </cell>
          <cell r="B41">
            <v>2</v>
          </cell>
          <cell r="C41">
            <v>39</v>
          </cell>
          <cell r="D41">
            <v>875</v>
          </cell>
          <cell r="E41">
            <v>956</v>
          </cell>
        </row>
        <row r="42">
          <cell r="A42">
            <v>9</v>
          </cell>
          <cell r="B42">
            <v>2</v>
          </cell>
          <cell r="C42">
            <v>40</v>
          </cell>
          <cell r="D42">
            <v>891</v>
          </cell>
          <cell r="E42">
            <v>937</v>
          </cell>
        </row>
        <row r="43">
          <cell r="A43">
            <v>9</v>
          </cell>
          <cell r="B43">
            <v>2</v>
          </cell>
          <cell r="C43">
            <v>41</v>
          </cell>
          <cell r="D43">
            <v>866</v>
          </cell>
          <cell r="E43">
            <v>998</v>
          </cell>
        </row>
        <row r="44">
          <cell r="A44">
            <v>9</v>
          </cell>
          <cell r="B44">
            <v>2</v>
          </cell>
          <cell r="C44">
            <v>42</v>
          </cell>
          <cell r="D44">
            <v>955</v>
          </cell>
          <cell r="E44">
            <v>1016</v>
          </cell>
        </row>
        <row r="45">
          <cell r="A45">
            <v>9</v>
          </cell>
          <cell r="B45">
            <v>2</v>
          </cell>
          <cell r="C45">
            <v>43</v>
          </cell>
          <cell r="D45">
            <v>960</v>
          </cell>
          <cell r="E45">
            <v>1093</v>
          </cell>
        </row>
        <row r="46">
          <cell r="A46">
            <v>9</v>
          </cell>
          <cell r="B46">
            <v>2</v>
          </cell>
          <cell r="C46">
            <v>44</v>
          </cell>
          <cell r="D46">
            <v>1132</v>
          </cell>
          <cell r="E46">
            <v>1194</v>
          </cell>
        </row>
        <row r="47">
          <cell r="A47">
            <v>10</v>
          </cell>
          <cell r="B47">
            <v>2</v>
          </cell>
          <cell r="C47">
            <v>45</v>
          </cell>
          <cell r="D47">
            <v>1226</v>
          </cell>
          <cell r="E47">
            <v>1248</v>
          </cell>
        </row>
        <row r="48">
          <cell r="A48">
            <v>10</v>
          </cell>
          <cell r="B48">
            <v>2</v>
          </cell>
          <cell r="C48">
            <v>46</v>
          </cell>
          <cell r="D48">
            <v>1246</v>
          </cell>
          <cell r="E48">
            <v>1388</v>
          </cell>
        </row>
        <row r="49">
          <cell r="A49">
            <v>10</v>
          </cell>
          <cell r="B49">
            <v>2</v>
          </cell>
          <cell r="C49">
            <v>47</v>
          </cell>
          <cell r="D49">
            <v>1351</v>
          </cell>
          <cell r="E49">
            <v>1361</v>
          </cell>
        </row>
        <row r="50">
          <cell r="A50">
            <v>10</v>
          </cell>
          <cell r="B50">
            <v>2</v>
          </cell>
          <cell r="C50">
            <v>48</v>
          </cell>
          <cell r="D50">
            <v>1341</v>
          </cell>
          <cell r="E50">
            <v>1412</v>
          </cell>
        </row>
        <row r="51">
          <cell r="A51">
            <v>10</v>
          </cell>
          <cell r="B51">
            <v>2</v>
          </cell>
          <cell r="C51">
            <v>49</v>
          </cell>
          <cell r="D51">
            <v>1274</v>
          </cell>
          <cell r="E51">
            <v>1364</v>
          </cell>
        </row>
        <row r="52">
          <cell r="A52">
            <v>11</v>
          </cell>
          <cell r="B52">
            <v>2</v>
          </cell>
          <cell r="C52">
            <v>50</v>
          </cell>
          <cell r="D52">
            <v>1285</v>
          </cell>
          <cell r="E52">
            <v>1350</v>
          </cell>
        </row>
        <row r="53">
          <cell r="A53">
            <v>11</v>
          </cell>
          <cell r="B53">
            <v>2</v>
          </cell>
          <cell r="C53">
            <v>51</v>
          </cell>
          <cell r="D53">
            <v>1273</v>
          </cell>
          <cell r="E53">
            <v>1292</v>
          </cell>
        </row>
        <row r="54">
          <cell r="A54">
            <v>11</v>
          </cell>
          <cell r="B54">
            <v>2</v>
          </cell>
          <cell r="C54">
            <v>52</v>
          </cell>
          <cell r="D54">
            <v>1173</v>
          </cell>
          <cell r="E54">
            <v>1265</v>
          </cell>
        </row>
        <row r="55">
          <cell r="A55">
            <v>11</v>
          </cell>
          <cell r="B55">
            <v>2</v>
          </cell>
          <cell r="C55">
            <v>53</v>
          </cell>
          <cell r="D55">
            <v>980</v>
          </cell>
          <cell r="E55">
            <v>1013</v>
          </cell>
        </row>
        <row r="56">
          <cell r="A56">
            <v>11</v>
          </cell>
          <cell r="B56">
            <v>2</v>
          </cell>
          <cell r="C56">
            <v>54</v>
          </cell>
          <cell r="D56">
            <v>1046</v>
          </cell>
          <cell r="E56">
            <v>1070</v>
          </cell>
        </row>
        <row r="57">
          <cell r="A57">
            <v>12</v>
          </cell>
          <cell r="B57">
            <v>2</v>
          </cell>
          <cell r="C57">
            <v>55</v>
          </cell>
          <cell r="D57">
            <v>1106</v>
          </cell>
          <cell r="E57">
            <v>1054</v>
          </cell>
        </row>
        <row r="58">
          <cell r="A58">
            <v>12</v>
          </cell>
          <cell r="B58">
            <v>2</v>
          </cell>
          <cell r="C58">
            <v>56</v>
          </cell>
          <cell r="D58">
            <v>967</v>
          </cell>
          <cell r="E58">
            <v>955</v>
          </cell>
        </row>
        <row r="59">
          <cell r="A59">
            <v>12</v>
          </cell>
          <cell r="B59">
            <v>2</v>
          </cell>
          <cell r="C59">
            <v>57</v>
          </cell>
          <cell r="D59">
            <v>883</v>
          </cell>
          <cell r="E59">
            <v>941</v>
          </cell>
        </row>
        <row r="60">
          <cell r="A60">
            <v>12</v>
          </cell>
          <cell r="B60">
            <v>2</v>
          </cell>
          <cell r="C60">
            <v>58</v>
          </cell>
          <cell r="D60">
            <v>837</v>
          </cell>
          <cell r="E60">
            <v>913</v>
          </cell>
        </row>
        <row r="61">
          <cell r="A61">
            <v>12</v>
          </cell>
          <cell r="B61">
            <v>2</v>
          </cell>
          <cell r="C61">
            <v>59</v>
          </cell>
          <cell r="D61">
            <v>827</v>
          </cell>
          <cell r="E61">
            <v>950</v>
          </cell>
        </row>
        <row r="62">
          <cell r="A62">
            <v>13</v>
          </cell>
          <cell r="B62">
            <v>2</v>
          </cell>
          <cell r="C62">
            <v>60</v>
          </cell>
          <cell r="D62">
            <v>795</v>
          </cell>
          <cell r="E62">
            <v>961</v>
          </cell>
        </row>
        <row r="63">
          <cell r="A63">
            <v>13</v>
          </cell>
          <cell r="B63">
            <v>2</v>
          </cell>
          <cell r="C63">
            <v>61</v>
          </cell>
          <cell r="D63">
            <v>807</v>
          </cell>
          <cell r="E63">
            <v>890</v>
          </cell>
        </row>
        <row r="64">
          <cell r="A64">
            <v>13</v>
          </cell>
          <cell r="B64">
            <v>2</v>
          </cell>
          <cell r="C64">
            <v>62</v>
          </cell>
          <cell r="D64">
            <v>728</v>
          </cell>
          <cell r="E64">
            <v>862</v>
          </cell>
        </row>
        <row r="65">
          <cell r="A65">
            <v>13</v>
          </cell>
          <cell r="B65">
            <v>2</v>
          </cell>
          <cell r="C65">
            <v>63</v>
          </cell>
          <cell r="D65">
            <v>719</v>
          </cell>
          <cell r="E65">
            <v>896</v>
          </cell>
        </row>
        <row r="66">
          <cell r="A66">
            <v>13</v>
          </cell>
          <cell r="B66">
            <v>2</v>
          </cell>
          <cell r="C66">
            <v>64</v>
          </cell>
          <cell r="D66">
            <v>812</v>
          </cell>
          <cell r="E66">
            <v>873</v>
          </cell>
        </row>
        <row r="67">
          <cell r="A67">
            <v>14</v>
          </cell>
          <cell r="B67">
            <v>3</v>
          </cell>
          <cell r="C67">
            <v>65</v>
          </cell>
          <cell r="D67">
            <v>790</v>
          </cell>
          <cell r="E67">
            <v>914</v>
          </cell>
        </row>
        <row r="68">
          <cell r="A68">
            <v>14</v>
          </cell>
          <cell r="B68">
            <v>3</v>
          </cell>
          <cell r="C68">
            <v>66</v>
          </cell>
          <cell r="D68">
            <v>831</v>
          </cell>
          <cell r="E68">
            <v>959</v>
          </cell>
        </row>
        <row r="69">
          <cell r="A69">
            <v>14</v>
          </cell>
          <cell r="B69">
            <v>3</v>
          </cell>
          <cell r="C69">
            <v>67</v>
          </cell>
          <cell r="D69">
            <v>881</v>
          </cell>
          <cell r="E69">
            <v>1073</v>
          </cell>
        </row>
        <row r="70">
          <cell r="A70">
            <v>14</v>
          </cell>
          <cell r="B70">
            <v>3</v>
          </cell>
          <cell r="C70">
            <v>68</v>
          </cell>
          <cell r="D70">
            <v>911</v>
          </cell>
          <cell r="E70">
            <v>1072</v>
          </cell>
        </row>
        <row r="71">
          <cell r="A71">
            <v>14</v>
          </cell>
          <cell r="B71">
            <v>3</v>
          </cell>
          <cell r="C71">
            <v>69</v>
          </cell>
          <cell r="D71">
            <v>1024</v>
          </cell>
          <cell r="E71">
            <v>1148</v>
          </cell>
        </row>
        <row r="72">
          <cell r="A72">
            <v>15</v>
          </cell>
          <cell r="B72">
            <v>3</v>
          </cell>
          <cell r="C72">
            <v>70</v>
          </cell>
          <cell r="D72">
            <v>1125</v>
          </cell>
          <cell r="E72">
            <v>1463</v>
          </cell>
        </row>
        <row r="73">
          <cell r="A73">
            <v>15</v>
          </cell>
          <cell r="B73">
            <v>3</v>
          </cell>
          <cell r="C73">
            <v>71</v>
          </cell>
          <cell r="D73">
            <v>1266</v>
          </cell>
          <cell r="E73">
            <v>1533</v>
          </cell>
        </row>
        <row r="74">
          <cell r="A74">
            <v>15</v>
          </cell>
          <cell r="B74">
            <v>3</v>
          </cell>
          <cell r="C74">
            <v>72</v>
          </cell>
          <cell r="D74">
            <v>1258</v>
          </cell>
          <cell r="E74">
            <v>1670</v>
          </cell>
        </row>
        <row r="75">
          <cell r="A75">
            <v>15</v>
          </cell>
          <cell r="B75">
            <v>3</v>
          </cell>
          <cell r="C75">
            <v>73</v>
          </cell>
          <cell r="D75">
            <v>973</v>
          </cell>
          <cell r="E75">
            <v>1197</v>
          </cell>
        </row>
        <row r="76">
          <cell r="A76">
            <v>15</v>
          </cell>
          <cell r="B76">
            <v>3</v>
          </cell>
          <cell r="C76">
            <v>74</v>
          </cell>
          <cell r="D76">
            <v>768</v>
          </cell>
          <cell r="E76">
            <v>960</v>
          </cell>
        </row>
        <row r="77">
          <cell r="A77">
            <v>16</v>
          </cell>
          <cell r="B77">
            <v>3</v>
          </cell>
          <cell r="C77">
            <v>75</v>
          </cell>
          <cell r="D77">
            <v>922</v>
          </cell>
          <cell r="E77">
            <v>1195</v>
          </cell>
        </row>
        <row r="78">
          <cell r="A78">
            <v>16</v>
          </cell>
          <cell r="B78">
            <v>3</v>
          </cell>
          <cell r="C78">
            <v>76</v>
          </cell>
          <cell r="D78">
            <v>1016</v>
          </cell>
          <cell r="E78">
            <v>1363</v>
          </cell>
        </row>
        <row r="79">
          <cell r="A79">
            <v>16</v>
          </cell>
          <cell r="B79">
            <v>3</v>
          </cell>
          <cell r="C79">
            <v>77</v>
          </cell>
          <cell r="D79">
            <v>991</v>
          </cell>
          <cell r="E79">
            <v>1236</v>
          </cell>
        </row>
        <row r="80">
          <cell r="A80">
            <v>16</v>
          </cell>
          <cell r="B80">
            <v>3</v>
          </cell>
          <cell r="C80">
            <v>78</v>
          </cell>
          <cell r="D80">
            <v>1099</v>
          </cell>
          <cell r="E80">
            <v>1334</v>
          </cell>
        </row>
        <row r="81">
          <cell r="A81">
            <v>16</v>
          </cell>
          <cell r="B81">
            <v>3</v>
          </cell>
          <cell r="C81">
            <v>79</v>
          </cell>
          <cell r="D81">
            <v>969</v>
          </cell>
          <cell r="E81">
            <v>1166</v>
          </cell>
        </row>
        <row r="82">
          <cell r="A82">
            <v>17</v>
          </cell>
          <cell r="B82">
            <v>3</v>
          </cell>
          <cell r="C82">
            <v>80</v>
          </cell>
          <cell r="D82">
            <v>844</v>
          </cell>
          <cell r="E82">
            <v>977</v>
          </cell>
        </row>
        <row r="83">
          <cell r="A83">
            <v>17</v>
          </cell>
          <cell r="B83">
            <v>3</v>
          </cell>
          <cell r="C83">
            <v>81</v>
          </cell>
          <cell r="D83">
            <v>762</v>
          </cell>
          <cell r="E83">
            <v>877</v>
          </cell>
        </row>
        <row r="84">
          <cell r="A84">
            <v>17</v>
          </cell>
          <cell r="B84">
            <v>3</v>
          </cell>
          <cell r="C84">
            <v>82</v>
          </cell>
          <cell r="D84">
            <v>854</v>
          </cell>
          <cell r="E84">
            <v>1008</v>
          </cell>
        </row>
        <row r="85">
          <cell r="A85">
            <v>17</v>
          </cell>
          <cell r="B85">
            <v>3</v>
          </cell>
          <cell r="C85">
            <v>83</v>
          </cell>
          <cell r="D85">
            <v>680</v>
          </cell>
          <cell r="E85">
            <v>921</v>
          </cell>
        </row>
        <row r="86">
          <cell r="A86">
            <v>17</v>
          </cell>
          <cell r="B86">
            <v>3</v>
          </cell>
          <cell r="C86">
            <v>84</v>
          </cell>
          <cell r="D86">
            <v>677</v>
          </cell>
          <cell r="E86">
            <v>800</v>
          </cell>
        </row>
        <row r="87">
          <cell r="A87">
            <v>18</v>
          </cell>
          <cell r="B87">
            <v>3</v>
          </cell>
          <cell r="C87">
            <v>85</v>
          </cell>
          <cell r="D87">
            <v>524</v>
          </cell>
          <cell r="E87">
            <v>678</v>
          </cell>
        </row>
        <row r="88">
          <cell r="A88">
            <v>18</v>
          </cell>
          <cell r="B88">
            <v>3</v>
          </cell>
          <cell r="C88">
            <v>86</v>
          </cell>
          <cell r="D88">
            <v>449</v>
          </cell>
          <cell r="E88">
            <v>600</v>
          </cell>
        </row>
        <row r="89">
          <cell r="A89">
            <v>18</v>
          </cell>
          <cell r="B89">
            <v>3</v>
          </cell>
          <cell r="C89">
            <v>87</v>
          </cell>
          <cell r="D89">
            <v>393</v>
          </cell>
          <cell r="E89">
            <v>611</v>
          </cell>
        </row>
        <row r="90">
          <cell r="A90">
            <v>18</v>
          </cell>
          <cell r="B90">
            <v>3</v>
          </cell>
          <cell r="C90">
            <v>88</v>
          </cell>
          <cell r="D90">
            <v>332</v>
          </cell>
          <cell r="E90">
            <v>533</v>
          </cell>
        </row>
        <row r="91">
          <cell r="A91">
            <v>18</v>
          </cell>
          <cell r="B91">
            <v>3</v>
          </cell>
          <cell r="C91">
            <v>89</v>
          </cell>
          <cell r="D91">
            <v>254</v>
          </cell>
          <cell r="E91">
            <v>478</v>
          </cell>
        </row>
        <row r="92">
          <cell r="A92">
            <v>19</v>
          </cell>
          <cell r="B92">
            <v>3</v>
          </cell>
          <cell r="C92">
            <v>90</v>
          </cell>
          <cell r="D92">
            <v>208</v>
          </cell>
          <cell r="E92">
            <v>380</v>
          </cell>
        </row>
        <row r="93">
          <cell r="A93">
            <v>19</v>
          </cell>
          <cell r="B93">
            <v>3</v>
          </cell>
          <cell r="C93">
            <v>91</v>
          </cell>
          <cell r="D93">
            <v>167</v>
          </cell>
          <cell r="E93">
            <v>336</v>
          </cell>
        </row>
        <row r="94">
          <cell r="A94">
            <v>19</v>
          </cell>
          <cell r="B94">
            <v>3</v>
          </cell>
          <cell r="C94">
            <v>92</v>
          </cell>
          <cell r="D94">
            <v>127</v>
          </cell>
          <cell r="E94">
            <v>273</v>
          </cell>
        </row>
        <row r="95">
          <cell r="A95">
            <v>19</v>
          </cell>
          <cell r="B95">
            <v>3</v>
          </cell>
          <cell r="C95">
            <v>93</v>
          </cell>
          <cell r="D95">
            <v>90</v>
          </cell>
          <cell r="E95">
            <v>215</v>
          </cell>
        </row>
        <row r="96">
          <cell r="A96">
            <v>19</v>
          </cell>
          <cell r="B96">
            <v>3</v>
          </cell>
          <cell r="C96">
            <v>94</v>
          </cell>
          <cell r="D96">
            <v>56</v>
          </cell>
          <cell r="E96">
            <v>194</v>
          </cell>
        </row>
        <row r="97">
          <cell r="A97">
            <v>20</v>
          </cell>
          <cell r="B97">
            <v>3</v>
          </cell>
          <cell r="C97">
            <v>95</v>
          </cell>
          <cell r="D97">
            <v>46</v>
          </cell>
          <cell r="E97">
            <v>136</v>
          </cell>
        </row>
        <row r="98">
          <cell r="A98">
            <v>20</v>
          </cell>
          <cell r="B98">
            <v>3</v>
          </cell>
          <cell r="C98">
            <v>96</v>
          </cell>
          <cell r="D98">
            <v>31</v>
          </cell>
          <cell r="E98">
            <v>107</v>
          </cell>
        </row>
        <row r="99">
          <cell r="A99">
            <v>20</v>
          </cell>
          <cell r="B99">
            <v>3</v>
          </cell>
          <cell r="C99">
            <v>97</v>
          </cell>
          <cell r="D99">
            <v>14</v>
          </cell>
          <cell r="E99">
            <v>76</v>
          </cell>
        </row>
        <row r="100">
          <cell r="A100">
            <v>20</v>
          </cell>
          <cell r="B100">
            <v>3</v>
          </cell>
          <cell r="C100">
            <v>98</v>
          </cell>
          <cell r="D100">
            <v>14</v>
          </cell>
          <cell r="E100">
            <v>85</v>
          </cell>
        </row>
        <row r="101">
          <cell r="A101">
            <v>20</v>
          </cell>
          <cell r="B101">
            <v>3</v>
          </cell>
          <cell r="C101">
            <v>99</v>
          </cell>
          <cell r="D101">
            <v>8</v>
          </cell>
          <cell r="E101">
            <v>38</v>
          </cell>
        </row>
        <row r="102">
          <cell r="A102">
            <v>21</v>
          </cell>
          <cell r="B102">
            <v>3</v>
          </cell>
          <cell r="C102">
            <v>100</v>
          </cell>
          <cell r="D102">
            <v>2</v>
          </cell>
          <cell r="E102">
            <v>37</v>
          </cell>
        </row>
        <row r="103">
          <cell r="A103">
            <v>21</v>
          </cell>
          <cell r="B103">
            <v>3</v>
          </cell>
          <cell r="D103">
            <v>3</v>
          </cell>
          <cell r="E103">
            <v>16</v>
          </cell>
        </row>
        <row r="104">
          <cell r="A104">
            <v>21</v>
          </cell>
          <cell r="B104">
            <v>3</v>
          </cell>
          <cell r="D104">
            <v>1</v>
          </cell>
          <cell r="E104">
            <v>22</v>
          </cell>
        </row>
        <row r="105">
          <cell r="A105">
            <v>21</v>
          </cell>
          <cell r="B105">
            <v>3</v>
          </cell>
          <cell r="D105">
            <v>3</v>
          </cell>
          <cell r="E105">
            <v>15</v>
          </cell>
        </row>
        <row r="106">
          <cell r="A106">
            <v>21</v>
          </cell>
          <cell r="B106">
            <v>3</v>
          </cell>
          <cell r="D106">
            <v>0</v>
          </cell>
          <cell r="E106">
            <v>2</v>
          </cell>
        </row>
        <row r="107">
          <cell r="A107">
            <v>21</v>
          </cell>
          <cell r="B107">
            <v>3</v>
          </cell>
          <cell r="D107">
            <v>0</v>
          </cell>
          <cell r="E107">
            <v>1</v>
          </cell>
        </row>
        <row r="108">
          <cell r="A108">
            <v>21</v>
          </cell>
          <cell r="B108">
            <v>3</v>
          </cell>
          <cell r="D108">
            <v>0</v>
          </cell>
          <cell r="E108">
            <v>1</v>
          </cell>
        </row>
        <row r="109">
          <cell r="A109">
            <v>21</v>
          </cell>
          <cell r="B109">
            <v>3</v>
          </cell>
          <cell r="D109">
            <v>0</v>
          </cell>
          <cell r="E109">
            <v>0</v>
          </cell>
        </row>
        <row r="110">
          <cell r="A110">
            <v>21</v>
          </cell>
          <cell r="B110">
            <v>3</v>
          </cell>
          <cell r="D110">
            <v>0</v>
          </cell>
          <cell r="E110">
            <v>1</v>
          </cell>
        </row>
        <row r="111">
          <cell r="A111">
            <v>21</v>
          </cell>
          <cell r="B111">
            <v>3</v>
          </cell>
          <cell r="D111">
            <v>0</v>
          </cell>
          <cell r="E111">
            <v>1</v>
          </cell>
        </row>
        <row r="112">
          <cell r="A112">
            <v>21</v>
          </cell>
          <cell r="B112">
            <v>3</v>
          </cell>
          <cell r="D112">
            <v>0</v>
          </cell>
          <cell r="E112">
            <v>0</v>
          </cell>
        </row>
        <row r="113">
          <cell r="A113">
            <v>21</v>
          </cell>
          <cell r="B113">
            <v>3</v>
          </cell>
          <cell r="D113">
            <v>0</v>
          </cell>
          <cell r="E113">
            <v>0</v>
          </cell>
        </row>
        <row r="114">
          <cell r="A114">
            <v>21</v>
          </cell>
          <cell r="B114">
            <v>3</v>
          </cell>
          <cell r="D114">
            <v>0</v>
          </cell>
          <cell r="E114">
            <v>0</v>
          </cell>
        </row>
        <row r="115">
          <cell r="A115">
            <v>21</v>
          </cell>
          <cell r="B115">
            <v>3</v>
          </cell>
          <cell r="D115">
            <v>0</v>
          </cell>
          <cell r="E115">
            <v>0</v>
          </cell>
        </row>
        <row r="116">
          <cell r="A116">
            <v>21</v>
          </cell>
          <cell r="B116">
            <v>3</v>
          </cell>
          <cell r="D116">
            <v>0</v>
          </cell>
          <cell r="E116">
            <v>0</v>
          </cell>
        </row>
        <row r="117">
          <cell r="A117">
            <v>21</v>
          </cell>
          <cell r="B117">
            <v>3</v>
          </cell>
          <cell r="D117">
            <v>0</v>
          </cell>
          <cell r="E117">
            <v>0</v>
          </cell>
        </row>
        <row r="118">
          <cell r="A118">
            <v>21</v>
          </cell>
          <cell r="B118">
            <v>3</v>
          </cell>
          <cell r="D118">
            <v>0</v>
          </cell>
          <cell r="E118">
            <v>0</v>
          </cell>
        </row>
        <row r="119">
          <cell r="A119">
            <v>21</v>
          </cell>
          <cell r="B119">
            <v>3</v>
          </cell>
          <cell r="D119">
            <v>0</v>
          </cell>
          <cell r="E119">
            <v>0</v>
          </cell>
        </row>
        <row r="120">
          <cell r="A120">
            <v>21</v>
          </cell>
          <cell r="B120">
            <v>3</v>
          </cell>
          <cell r="D120">
            <v>0</v>
          </cell>
          <cell r="E120">
            <v>0</v>
          </cell>
        </row>
        <row r="121">
          <cell r="A121">
            <v>21</v>
          </cell>
          <cell r="B121">
            <v>3</v>
          </cell>
          <cell r="D121">
            <v>0</v>
          </cell>
          <cell r="E121">
            <v>0</v>
          </cell>
        </row>
        <row r="122">
          <cell r="A122">
            <v>21</v>
          </cell>
          <cell r="B122">
            <v>3</v>
          </cell>
          <cell r="D122">
            <v>0</v>
          </cell>
          <cell r="E122">
            <v>0</v>
          </cell>
        </row>
        <row r="123">
          <cell r="D123">
            <v>74388</v>
          </cell>
          <cell r="E123">
            <v>82692</v>
          </cell>
        </row>
        <row r="125">
          <cell r="I125">
            <v>46.79</v>
          </cell>
          <cell r="J125">
            <v>49.63</v>
          </cell>
          <cell r="K125">
            <v>48.29</v>
          </cell>
        </row>
      </sheetData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tabSelected="1" zoomScaleNormal="100" workbookViewId="0">
      <selection activeCell="H61" sqref="H61:J61"/>
    </sheetView>
  </sheetViews>
  <sheetFormatPr defaultRowHeight="13.5"/>
  <cols>
    <col min="1" max="1" width="1.25" customWidth="1"/>
    <col min="2" max="2" width="10.625" customWidth="1"/>
    <col min="3" max="5" width="10.5" customWidth="1"/>
    <col min="6" max="6" width="9.875" customWidth="1"/>
    <col min="7" max="10" width="10.5" customWidth="1"/>
    <col min="11" max="11" width="1.25" customWidth="1"/>
  </cols>
  <sheetData>
    <row r="1" spans="2:10" ht="21.75" customHeight="1" thickBot="1">
      <c r="B1" s="19" t="s">
        <v>0</v>
      </c>
      <c r="C1" s="19"/>
      <c r="D1" s="19"/>
      <c r="E1" s="19"/>
      <c r="F1" s="19"/>
      <c r="G1" s="19"/>
      <c r="H1" s="19"/>
      <c r="I1" s="2"/>
      <c r="J1" s="3" t="str">
        <f>TEXT([1]計算シート!H1,"ggge年m月末")</f>
        <v>令和2年3月末</v>
      </c>
    </row>
    <row r="2" spans="2:10" ht="14.25" thickTop="1"/>
    <row r="3" spans="2:10">
      <c r="B3" s="4" t="str">
        <f>[1]計算シート!C1</f>
        <v>年齢</v>
      </c>
      <c r="C3" s="5" t="str">
        <f>[1]計算シート!D1</f>
        <v>男</v>
      </c>
      <c r="D3" s="6" t="str">
        <f>[1]計算シート!E1</f>
        <v>女</v>
      </c>
      <c r="E3" s="4" t="str">
        <f>[1]計算シート!G1</f>
        <v>計</v>
      </c>
      <c r="G3" s="4" t="str">
        <f>[1]計算シート!C1</f>
        <v>年齢</v>
      </c>
      <c r="H3" s="5" t="str">
        <f>[1]計算シート!D1</f>
        <v>男</v>
      </c>
      <c r="I3" s="6" t="str">
        <f>[1]計算シート!E1</f>
        <v>女</v>
      </c>
      <c r="J3" s="4" t="str">
        <f>[1]計算シート!G1</f>
        <v>計</v>
      </c>
    </row>
    <row r="4" spans="2:10" ht="15.75">
      <c r="B4" s="7" t="str">
        <f>[1]計算シート!C2&amp;"歳"</f>
        <v>0歳</v>
      </c>
      <c r="C4" s="8">
        <f>[1]計算シート!D2</f>
        <v>454</v>
      </c>
      <c r="D4" s="9">
        <f>[1]計算シート!E2</f>
        <v>410</v>
      </c>
      <c r="E4" s="10">
        <f>SUM(C4:D4)</f>
        <v>864</v>
      </c>
      <c r="G4" s="11" t="str">
        <f>[1]計算シート!C58&amp;"歳"</f>
        <v>56歳</v>
      </c>
      <c r="H4" s="8">
        <f>[1]計算シート!D58</f>
        <v>967</v>
      </c>
      <c r="I4" s="9">
        <f>[1]計算シート!E58</f>
        <v>955</v>
      </c>
      <c r="J4" s="10">
        <f t="shared" ref="J4:J48" si="0">SUM(H4:I4)</f>
        <v>1922</v>
      </c>
    </row>
    <row r="5" spans="2:10" ht="15.75">
      <c r="B5" s="11" t="str">
        <f>[1]計算シート!C3&amp;"歳"</f>
        <v>1歳</v>
      </c>
      <c r="C5" s="12">
        <f>[1]計算シート!D3</f>
        <v>564</v>
      </c>
      <c r="D5" s="13">
        <f>[1]計算シート!E3</f>
        <v>506</v>
      </c>
      <c r="E5" s="14">
        <f t="shared" ref="E5:E59" si="1">SUM(C5:D5)</f>
        <v>1070</v>
      </c>
      <c r="G5" s="11" t="str">
        <f>[1]計算シート!C59&amp;"歳"</f>
        <v>57歳</v>
      </c>
      <c r="H5" s="12">
        <f>[1]計算シート!D59</f>
        <v>883</v>
      </c>
      <c r="I5" s="13">
        <f>[1]計算シート!E59</f>
        <v>941</v>
      </c>
      <c r="J5" s="14">
        <f t="shared" si="0"/>
        <v>1824</v>
      </c>
    </row>
    <row r="6" spans="2:10" ht="15.75">
      <c r="B6" s="11" t="str">
        <f>[1]計算シート!C4&amp;"歳"</f>
        <v>2歳</v>
      </c>
      <c r="C6" s="12">
        <f>[1]計算シート!D4</f>
        <v>529</v>
      </c>
      <c r="D6" s="13">
        <f>[1]計算シート!E4</f>
        <v>494</v>
      </c>
      <c r="E6" s="14">
        <f t="shared" si="1"/>
        <v>1023</v>
      </c>
      <c r="G6" s="11" t="str">
        <f>[1]計算シート!C60&amp;"歳"</f>
        <v>58歳</v>
      </c>
      <c r="H6" s="12">
        <f>[1]計算シート!D60</f>
        <v>837</v>
      </c>
      <c r="I6" s="13">
        <f>[1]計算シート!E60</f>
        <v>913</v>
      </c>
      <c r="J6" s="14">
        <f t="shared" si="0"/>
        <v>1750</v>
      </c>
    </row>
    <row r="7" spans="2:10" ht="15.75">
      <c r="B7" s="11" t="str">
        <f>[1]計算シート!C5&amp;"歳"</f>
        <v>3歳</v>
      </c>
      <c r="C7" s="12">
        <f>[1]計算シート!D5</f>
        <v>601</v>
      </c>
      <c r="D7" s="13">
        <f>[1]計算シート!E5</f>
        <v>564</v>
      </c>
      <c r="E7" s="14">
        <f t="shared" si="1"/>
        <v>1165</v>
      </c>
      <c r="G7" s="11" t="str">
        <f>[1]計算シート!C61&amp;"歳"</f>
        <v>59歳</v>
      </c>
      <c r="H7" s="12">
        <f>[1]計算シート!D61</f>
        <v>827</v>
      </c>
      <c r="I7" s="13">
        <f>[1]計算シート!E61</f>
        <v>950</v>
      </c>
      <c r="J7" s="14">
        <f t="shared" si="0"/>
        <v>1777</v>
      </c>
    </row>
    <row r="8" spans="2:10" ht="15.75">
      <c r="B8" s="11" t="str">
        <f>[1]計算シート!C6&amp;"歳"</f>
        <v>4歳</v>
      </c>
      <c r="C8" s="12">
        <f>[1]計算シート!D6</f>
        <v>619</v>
      </c>
      <c r="D8" s="13">
        <f>[1]計算シート!E6</f>
        <v>583</v>
      </c>
      <c r="E8" s="14">
        <f t="shared" si="1"/>
        <v>1202</v>
      </c>
      <c r="G8" s="11" t="str">
        <f>[1]計算シート!C62&amp;"歳"</f>
        <v>60歳</v>
      </c>
      <c r="H8" s="12">
        <f>[1]計算シート!D62</f>
        <v>795</v>
      </c>
      <c r="I8" s="13">
        <f>[1]計算シート!E62</f>
        <v>961</v>
      </c>
      <c r="J8" s="14">
        <f t="shared" si="0"/>
        <v>1756</v>
      </c>
    </row>
    <row r="9" spans="2:10" ht="15.75">
      <c r="B9" s="11" t="str">
        <f>[1]計算シート!C7&amp;"歳"</f>
        <v>5歳</v>
      </c>
      <c r="C9" s="12">
        <f>[1]計算シート!D7</f>
        <v>631</v>
      </c>
      <c r="D9" s="13">
        <f>[1]計算シート!E7</f>
        <v>613</v>
      </c>
      <c r="E9" s="14">
        <f t="shared" si="1"/>
        <v>1244</v>
      </c>
      <c r="G9" s="11" t="str">
        <f>[1]計算シート!C63&amp;"歳"</f>
        <v>61歳</v>
      </c>
      <c r="H9" s="12">
        <f>[1]計算シート!D63</f>
        <v>807</v>
      </c>
      <c r="I9" s="13">
        <f>[1]計算シート!E63</f>
        <v>890</v>
      </c>
      <c r="J9" s="14">
        <f t="shared" si="0"/>
        <v>1697</v>
      </c>
    </row>
    <row r="10" spans="2:10" ht="15.75">
      <c r="B10" s="11" t="str">
        <f>[1]計算シート!C8&amp;"歳"</f>
        <v>6歳</v>
      </c>
      <c r="C10" s="12">
        <f>[1]計算シート!D8</f>
        <v>671</v>
      </c>
      <c r="D10" s="13">
        <f>[1]計算シート!E8</f>
        <v>629</v>
      </c>
      <c r="E10" s="14">
        <f t="shared" si="1"/>
        <v>1300</v>
      </c>
      <c r="G10" s="11" t="str">
        <f>[1]計算シート!C64&amp;"歳"</f>
        <v>62歳</v>
      </c>
      <c r="H10" s="12">
        <f>[1]計算シート!D64</f>
        <v>728</v>
      </c>
      <c r="I10" s="13">
        <f>[1]計算シート!E64</f>
        <v>862</v>
      </c>
      <c r="J10" s="14">
        <f t="shared" si="0"/>
        <v>1590</v>
      </c>
    </row>
    <row r="11" spans="2:10" ht="15.75">
      <c r="B11" s="11" t="str">
        <f>[1]計算シート!C9&amp;"歳"</f>
        <v>7歳</v>
      </c>
      <c r="C11" s="12">
        <f>[1]計算シート!D9</f>
        <v>667</v>
      </c>
      <c r="D11" s="13">
        <f>[1]計算シート!E9</f>
        <v>618</v>
      </c>
      <c r="E11" s="14">
        <f t="shared" si="1"/>
        <v>1285</v>
      </c>
      <c r="G11" s="11" t="str">
        <f>[1]計算シート!C65&amp;"歳"</f>
        <v>63歳</v>
      </c>
      <c r="H11" s="12">
        <f>[1]計算シート!D65</f>
        <v>719</v>
      </c>
      <c r="I11" s="13">
        <f>[1]計算シート!E65</f>
        <v>896</v>
      </c>
      <c r="J11" s="14">
        <f t="shared" si="0"/>
        <v>1615</v>
      </c>
    </row>
    <row r="12" spans="2:10" ht="15.75">
      <c r="B12" s="11" t="str">
        <f>[1]計算シート!C10&amp;"歳"</f>
        <v>8歳</v>
      </c>
      <c r="C12" s="12">
        <f>[1]計算シート!D10</f>
        <v>660</v>
      </c>
      <c r="D12" s="13">
        <f>[1]計算シート!E10</f>
        <v>685</v>
      </c>
      <c r="E12" s="14">
        <f t="shared" si="1"/>
        <v>1345</v>
      </c>
      <c r="G12" s="11" t="str">
        <f>[1]計算シート!C66&amp;"歳"</f>
        <v>64歳</v>
      </c>
      <c r="H12" s="12">
        <f>[1]計算シート!D66</f>
        <v>812</v>
      </c>
      <c r="I12" s="13">
        <f>[1]計算シート!E66</f>
        <v>873</v>
      </c>
      <c r="J12" s="14">
        <f t="shared" si="0"/>
        <v>1685</v>
      </c>
    </row>
    <row r="13" spans="2:10" ht="15.75">
      <c r="B13" s="11" t="str">
        <f>[1]計算シート!C11&amp;"歳"</f>
        <v>9歳</v>
      </c>
      <c r="C13" s="12">
        <f>[1]計算シート!D11</f>
        <v>737</v>
      </c>
      <c r="D13" s="13">
        <f>[1]計算シート!E11</f>
        <v>642</v>
      </c>
      <c r="E13" s="14">
        <f t="shared" si="1"/>
        <v>1379</v>
      </c>
      <c r="G13" s="11" t="str">
        <f>[1]計算シート!C67&amp;"歳"</f>
        <v>65歳</v>
      </c>
      <c r="H13" s="12">
        <f>[1]計算シート!D67</f>
        <v>790</v>
      </c>
      <c r="I13" s="13">
        <f>[1]計算シート!E67</f>
        <v>914</v>
      </c>
      <c r="J13" s="14">
        <f t="shared" si="0"/>
        <v>1704</v>
      </c>
    </row>
    <row r="14" spans="2:10" ht="15.75">
      <c r="B14" s="11" t="str">
        <f>[1]計算シート!C12&amp;"歳"</f>
        <v>10歳</v>
      </c>
      <c r="C14" s="12">
        <f>[1]計算シート!D12</f>
        <v>655</v>
      </c>
      <c r="D14" s="13">
        <f>[1]計算シート!E12</f>
        <v>667</v>
      </c>
      <c r="E14" s="14">
        <f t="shared" si="1"/>
        <v>1322</v>
      </c>
      <c r="G14" s="11" t="str">
        <f>[1]計算シート!C68&amp;"歳"</f>
        <v>66歳</v>
      </c>
      <c r="H14" s="12">
        <f>[1]計算シート!D68</f>
        <v>831</v>
      </c>
      <c r="I14" s="13">
        <f>[1]計算シート!E68</f>
        <v>959</v>
      </c>
      <c r="J14" s="14">
        <f t="shared" si="0"/>
        <v>1790</v>
      </c>
    </row>
    <row r="15" spans="2:10" ht="15.75">
      <c r="B15" s="11" t="str">
        <f>[1]計算シート!C13&amp;"歳"</f>
        <v>11歳</v>
      </c>
      <c r="C15" s="12">
        <f>[1]計算シート!D13</f>
        <v>761</v>
      </c>
      <c r="D15" s="13">
        <f>[1]計算シート!E13</f>
        <v>705</v>
      </c>
      <c r="E15" s="14">
        <f t="shared" si="1"/>
        <v>1466</v>
      </c>
      <c r="G15" s="11" t="str">
        <f>[1]計算シート!C69&amp;"歳"</f>
        <v>67歳</v>
      </c>
      <c r="H15" s="12">
        <f>[1]計算シート!D69</f>
        <v>881</v>
      </c>
      <c r="I15" s="13">
        <f>[1]計算シート!E69</f>
        <v>1073</v>
      </c>
      <c r="J15" s="14">
        <f t="shared" si="0"/>
        <v>1954</v>
      </c>
    </row>
    <row r="16" spans="2:10" ht="15.75">
      <c r="B16" s="11" t="str">
        <f>[1]計算シート!C14&amp;"歳"</f>
        <v>12歳</v>
      </c>
      <c r="C16" s="12">
        <f>[1]計算シート!D14</f>
        <v>718</v>
      </c>
      <c r="D16" s="13">
        <f>[1]計算シート!E14</f>
        <v>684</v>
      </c>
      <c r="E16" s="14">
        <f t="shared" si="1"/>
        <v>1402</v>
      </c>
      <c r="G16" s="11" t="str">
        <f>[1]計算シート!C70&amp;"歳"</f>
        <v>68歳</v>
      </c>
      <c r="H16" s="12">
        <f>[1]計算シート!D70</f>
        <v>911</v>
      </c>
      <c r="I16" s="13">
        <f>[1]計算シート!E70</f>
        <v>1072</v>
      </c>
      <c r="J16" s="14">
        <f t="shared" si="0"/>
        <v>1983</v>
      </c>
    </row>
    <row r="17" spans="2:10" ht="15.75">
      <c r="B17" s="11" t="str">
        <f>[1]計算シート!C15&amp;"歳"</f>
        <v>13歳</v>
      </c>
      <c r="C17" s="12">
        <f>[1]計算シート!D15</f>
        <v>756</v>
      </c>
      <c r="D17" s="13">
        <f>[1]計算シート!E15</f>
        <v>684</v>
      </c>
      <c r="E17" s="14">
        <f t="shared" si="1"/>
        <v>1440</v>
      </c>
      <c r="G17" s="11" t="str">
        <f>[1]計算シート!C71&amp;"歳"</f>
        <v>69歳</v>
      </c>
      <c r="H17" s="12">
        <f>[1]計算シート!D71</f>
        <v>1024</v>
      </c>
      <c r="I17" s="13">
        <f>[1]計算シート!E71</f>
        <v>1148</v>
      </c>
      <c r="J17" s="14">
        <f t="shared" si="0"/>
        <v>2172</v>
      </c>
    </row>
    <row r="18" spans="2:10" ht="15.75">
      <c r="B18" s="11" t="str">
        <f>[1]計算シート!C16&amp;"歳"</f>
        <v>14歳</v>
      </c>
      <c r="C18" s="12">
        <f>[1]計算シート!D16</f>
        <v>704</v>
      </c>
      <c r="D18" s="13">
        <f>[1]計算シート!E16</f>
        <v>669</v>
      </c>
      <c r="E18" s="14">
        <f t="shared" si="1"/>
        <v>1373</v>
      </c>
      <c r="G18" s="11" t="str">
        <f>[1]計算シート!C72&amp;"歳"</f>
        <v>70歳</v>
      </c>
      <c r="H18" s="12">
        <f>[1]計算シート!D72</f>
        <v>1125</v>
      </c>
      <c r="I18" s="13">
        <f>[1]計算シート!E72</f>
        <v>1463</v>
      </c>
      <c r="J18" s="14">
        <f t="shared" si="0"/>
        <v>2588</v>
      </c>
    </row>
    <row r="19" spans="2:10" ht="15.75">
      <c r="B19" s="11" t="str">
        <f>[1]計算シート!C17&amp;"歳"</f>
        <v>15歳</v>
      </c>
      <c r="C19" s="12">
        <f>[1]計算シート!D17</f>
        <v>748</v>
      </c>
      <c r="D19" s="13">
        <f>[1]計算シート!E17</f>
        <v>744</v>
      </c>
      <c r="E19" s="14">
        <f t="shared" si="1"/>
        <v>1492</v>
      </c>
      <c r="G19" s="11" t="str">
        <f>[1]計算シート!C73&amp;"歳"</f>
        <v>71歳</v>
      </c>
      <c r="H19" s="12">
        <f>[1]計算シート!D73</f>
        <v>1266</v>
      </c>
      <c r="I19" s="13">
        <f>[1]計算シート!E73</f>
        <v>1533</v>
      </c>
      <c r="J19" s="14">
        <f t="shared" si="0"/>
        <v>2799</v>
      </c>
    </row>
    <row r="20" spans="2:10" ht="15.75">
      <c r="B20" s="11" t="str">
        <f>[1]計算シート!C18&amp;"歳"</f>
        <v>16歳</v>
      </c>
      <c r="C20" s="12">
        <f>[1]計算シート!D18</f>
        <v>746</v>
      </c>
      <c r="D20" s="13">
        <f>[1]計算シート!E18</f>
        <v>711</v>
      </c>
      <c r="E20" s="14">
        <f t="shared" si="1"/>
        <v>1457</v>
      </c>
      <c r="G20" s="11" t="str">
        <f>[1]計算シート!C74&amp;"歳"</f>
        <v>72歳</v>
      </c>
      <c r="H20" s="12">
        <f>[1]計算シート!D74</f>
        <v>1258</v>
      </c>
      <c r="I20" s="13">
        <f>[1]計算シート!E74</f>
        <v>1670</v>
      </c>
      <c r="J20" s="14">
        <f t="shared" si="0"/>
        <v>2928</v>
      </c>
    </row>
    <row r="21" spans="2:10" ht="15.75">
      <c r="B21" s="11" t="str">
        <f>[1]計算シート!C19&amp;"歳"</f>
        <v>17歳</v>
      </c>
      <c r="C21" s="12">
        <f>[1]計算シート!D19</f>
        <v>817</v>
      </c>
      <c r="D21" s="13">
        <f>[1]計算シート!E19</f>
        <v>796</v>
      </c>
      <c r="E21" s="14">
        <f t="shared" si="1"/>
        <v>1613</v>
      </c>
      <c r="G21" s="11" t="str">
        <f>[1]計算シート!C75&amp;"歳"</f>
        <v>73歳</v>
      </c>
      <c r="H21" s="12">
        <f>[1]計算シート!D75</f>
        <v>973</v>
      </c>
      <c r="I21" s="13">
        <f>[1]計算シート!E75</f>
        <v>1197</v>
      </c>
      <c r="J21" s="14">
        <f t="shared" si="0"/>
        <v>2170</v>
      </c>
    </row>
    <row r="22" spans="2:10" ht="15.75">
      <c r="B22" s="11" t="str">
        <f>[1]計算シート!C20&amp;"歳"</f>
        <v>18歳</v>
      </c>
      <c r="C22" s="12">
        <f>[1]計算シート!D20</f>
        <v>801</v>
      </c>
      <c r="D22" s="13">
        <f>[1]計算シート!E20</f>
        <v>825</v>
      </c>
      <c r="E22" s="14">
        <f t="shared" si="1"/>
        <v>1626</v>
      </c>
      <c r="G22" s="11" t="str">
        <f>[1]計算シート!C76&amp;"歳"</f>
        <v>74歳</v>
      </c>
      <c r="H22" s="12">
        <f>[1]計算シート!D76</f>
        <v>768</v>
      </c>
      <c r="I22" s="13">
        <f>[1]計算シート!E76</f>
        <v>960</v>
      </c>
      <c r="J22" s="14">
        <f t="shared" si="0"/>
        <v>1728</v>
      </c>
    </row>
    <row r="23" spans="2:10" ht="15.75">
      <c r="B23" s="11" t="str">
        <f>[1]計算シート!C21&amp;"歳"</f>
        <v>19歳</v>
      </c>
      <c r="C23" s="12">
        <f>[1]計算シート!D21</f>
        <v>832</v>
      </c>
      <c r="D23" s="13">
        <f>[1]計算シート!E21</f>
        <v>753</v>
      </c>
      <c r="E23" s="14">
        <f t="shared" si="1"/>
        <v>1585</v>
      </c>
      <c r="G23" s="11" t="str">
        <f>[1]計算シート!C77&amp;"歳"</f>
        <v>75歳</v>
      </c>
      <c r="H23" s="12">
        <f>[1]計算シート!D77</f>
        <v>922</v>
      </c>
      <c r="I23" s="13">
        <f>[1]計算シート!E77</f>
        <v>1195</v>
      </c>
      <c r="J23" s="14">
        <f t="shared" si="0"/>
        <v>2117</v>
      </c>
    </row>
    <row r="24" spans="2:10" ht="15.75">
      <c r="B24" s="11" t="str">
        <f>[1]計算シート!C22&amp;"歳"</f>
        <v>20歳</v>
      </c>
      <c r="C24" s="12">
        <f>[1]計算シート!D22</f>
        <v>870</v>
      </c>
      <c r="D24" s="13">
        <f>[1]計算シート!E22</f>
        <v>808</v>
      </c>
      <c r="E24" s="14">
        <f t="shared" si="1"/>
        <v>1678</v>
      </c>
      <c r="G24" s="11" t="str">
        <f>[1]計算シート!C78&amp;"歳"</f>
        <v>76歳</v>
      </c>
      <c r="H24" s="12">
        <f>[1]計算シート!D78</f>
        <v>1016</v>
      </c>
      <c r="I24" s="13">
        <f>[1]計算シート!E78</f>
        <v>1363</v>
      </c>
      <c r="J24" s="14">
        <f t="shared" si="0"/>
        <v>2379</v>
      </c>
    </row>
    <row r="25" spans="2:10" ht="15.75">
      <c r="B25" s="11" t="str">
        <f>[1]計算シート!C23&amp;"歳"</f>
        <v>21歳</v>
      </c>
      <c r="C25" s="12">
        <f>[1]計算シート!D23</f>
        <v>829</v>
      </c>
      <c r="D25" s="13">
        <f>[1]計算シート!E23</f>
        <v>784</v>
      </c>
      <c r="E25" s="14">
        <f t="shared" si="1"/>
        <v>1613</v>
      </c>
      <c r="G25" s="11" t="str">
        <f>[1]計算シート!C79&amp;"歳"</f>
        <v>77歳</v>
      </c>
      <c r="H25" s="12">
        <f>[1]計算シート!D79</f>
        <v>991</v>
      </c>
      <c r="I25" s="13">
        <f>[1]計算シート!E79</f>
        <v>1236</v>
      </c>
      <c r="J25" s="14">
        <f t="shared" si="0"/>
        <v>2227</v>
      </c>
    </row>
    <row r="26" spans="2:10" ht="15.75">
      <c r="B26" s="11" t="str">
        <f>[1]計算シート!C24&amp;"歳"</f>
        <v>22歳</v>
      </c>
      <c r="C26" s="12">
        <f>[1]計算シート!D24</f>
        <v>755</v>
      </c>
      <c r="D26" s="13">
        <f>[1]計算シート!E24</f>
        <v>820</v>
      </c>
      <c r="E26" s="14">
        <f t="shared" si="1"/>
        <v>1575</v>
      </c>
      <c r="G26" s="11" t="str">
        <f>[1]計算シート!C80&amp;"歳"</f>
        <v>78歳</v>
      </c>
      <c r="H26" s="12">
        <f>[1]計算シート!D80</f>
        <v>1099</v>
      </c>
      <c r="I26" s="13">
        <f>[1]計算シート!E80</f>
        <v>1334</v>
      </c>
      <c r="J26" s="14">
        <f t="shared" si="0"/>
        <v>2433</v>
      </c>
    </row>
    <row r="27" spans="2:10" ht="15.75">
      <c r="B27" s="11" t="str">
        <f>[1]計算シート!C25&amp;"歳"</f>
        <v>23歳</v>
      </c>
      <c r="C27" s="12">
        <f>[1]計算シート!D25</f>
        <v>676</v>
      </c>
      <c r="D27" s="13">
        <f>[1]計算シート!E25</f>
        <v>735</v>
      </c>
      <c r="E27" s="14">
        <f t="shared" si="1"/>
        <v>1411</v>
      </c>
      <c r="G27" s="11" t="str">
        <f>[1]計算シート!C81&amp;"歳"</f>
        <v>79歳</v>
      </c>
      <c r="H27" s="12">
        <f>[1]計算シート!D81</f>
        <v>969</v>
      </c>
      <c r="I27" s="13">
        <f>[1]計算シート!E81</f>
        <v>1166</v>
      </c>
      <c r="J27" s="14">
        <f t="shared" si="0"/>
        <v>2135</v>
      </c>
    </row>
    <row r="28" spans="2:10" ht="15.75">
      <c r="B28" s="11" t="str">
        <f>[1]計算シート!C26&amp;"歳"</f>
        <v>24歳</v>
      </c>
      <c r="C28" s="12">
        <f>[1]計算シート!D26</f>
        <v>669</v>
      </c>
      <c r="D28" s="13">
        <f>[1]計算シート!E26</f>
        <v>665</v>
      </c>
      <c r="E28" s="14">
        <f t="shared" si="1"/>
        <v>1334</v>
      </c>
      <c r="G28" s="11" t="str">
        <f>[1]計算シート!C82&amp;"歳"</f>
        <v>80歳</v>
      </c>
      <c r="H28" s="12">
        <f>[1]計算シート!D82</f>
        <v>844</v>
      </c>
      <c r="I28" s="13">
        <f>[1]計算シート!E82</f>
        <v>977</v>
      </c>
      <c r="J28" s="14">
        <f t="shared" si="0"/>
        <v>1821</v>
      </c>
    </row>
    <row r="29" spans="2:10" ht="15.75">
      <c r="B29" s="11" t="str">
        <f>[1]計算シート!C27&amp;"歳"</f>
        <v>25歳</v>
      </c>
      <c r="C29" s="12">
        <f>[1]計算シート!D27</f>
        <v>618</v>
      </c>
      <c r="D29" s="13">
        <f>[1]計算シート!E27</f>
        <v>683</v>
      </c>
      <c r="E29" s="14">
        <f t="shared" si="1"/>
        <v>1301</v>
      </c>
      <c r="G29" s="11" t="str">
        <f>[1]計算シート!C83&amp;"歳"</f>
        <v>81歳</v>
      </c>
      <c r="H29" s="12">
        <f>[1]計算シート!D83</f>
        <v>762</v>
      </c>
      <c r="I29" s="13">
        <f>[1]計算シート!E83</f>
        <v>877</v>
      </c>
      <c r="J29" s="14">
        <f t="shared" si="0"/>
        <v>1639</v>
      </c>
    </row>
    <row r="30" spans="2:10" ht="15.75">
      <c r="B30" s="11" t="str">
        <f>[1]計算シート!C28&amp;"歳"</f>
        <v>26歳</v>
      </c>
      <c r="C30" s="12">
        <f>[1]計算シート!D28</f>
        <v>501</v>
      </c>
      <c r="D30" s="13">
        <f>[1]計算シート!E28</f>
        <v>578</v>
      </c>
      <c r="E30" s="14">
        <f t="shared" si="1"/>
        <v>1079</v>
      </c>
      <c r="G30" s="11" t="str">
        <f>[1]計算シート!C84&amp;"歳"</f>
        <v>82歳</v>
      </c>
      <c r="H30" s="12">
        <f>[1]計算シート!D84</f>
        <v>854</v>
      </c>
      <c r="I30" s="13">
        <f>[1]計算シート!E84</f>
        <v>1008</v>
      </c>
      <c r="J30" s="14">
        <f t="shared" si="0"/>
        <v>1862</v>
      </c>
    </row>
    <row r="31" spans="2:10" ht="15.75">
      <c r="B31" s="11" t="str">
        <f>[1]計算シート!C29&amp;"歳"</f>
        <v>27歳</v>
      </c>
      <c r="C31" s="12">
        <f>[1]計算シート!D29</f>
        <v>513</v>
      </c>
      <c r="D31" s="13">
        <f>[1]計算シート!E29</f>
        <v>646</v>
      </c>
      <c r="E31" s="14">
        <f t="shared" si="1"/>
        <v>1159</v>
      </c>
      <c r="G31" s="11" t="str">
        <f>[1]計算シート!C85&amp;"歳"</f>
        <v>83歳</v>
      </c>
      <c r="H31" s="12">
        <f>[1]計算シート!D85</f>
        <v>680</v>
      </c>
      <c r="I31" s="13">
        <f>[1]計算シート!E85</f>
        <v>921</v>
      </c>
      <c r="J31" s="14">
        <f t="shared" si="0"/>
        <v>1601</v>
      </c>
    </row>
    <row r="32" spans="2:10" ht="15.75">
      <c r="B32" s="11" t="str">
        <f>[1]計算シート!C30&amp;"歳"</f>
        <v>28歳</v>
      </c>
      <c r="C32" s="12">
        <f>[1]計算シート!D30</f>
        <v>517</v>
      </c>
      <c r="D32" s="13">
        <f>[1]計算シート!E30</f>
        <v>595</v>
      </c>
      <c r="E32" s="14">
        <f t="shared" si="1"/>
        <v>1112</v>
      </c>
      <c r="G32" s="11" t="str">
        <f>[1]計算シート!C86&amp;"歳"</f>
        <v>84歳</v>
      </c>
      <c r="H32" s="12">
        <f>[1]計算シート!D86</f>
        <v>677</v>
      </c>
      <c r="I32" s="13">
        <f>[1]計算シート!E86</f>
        <v>800</v>
      </c>
      <c r="J32" s="14">
        <f t="shared" si="0"/>
        <v>1477</v>
      </c>
    </row>
    <row r="33" spans="2:10" ht="15.75">
      <c r="B33" s="11" t="str">
        <f>[1]計算シート!C31&amp;"歳"</f>
        <v>29歳</v>
      </c>
      <c r="C33" s="12">
        <f>[1]計算シート!D31</f>
        <v>567</v>
      </c>
      <c r="D33" s="13">
        <f>[1]計算シート!E31</f>
        <v>611</v>
      </c>
      <c r="E33" s="14">
        <f t="shared" si="1"/>
        <v>1178</v>
      </c>
      <c r="G33" s="11" t="str">
        <f>[1]計算シート!C87&amp;"歳"</f>
        <v>85歳</v>
      </c>
      <c r="H33" s="12">
        <f>[1]計算シート!D87</f>
        <v>524</v>
      </c>
      <c r="I33" s="13">
        <f>[1]計算シート!E87</f>
        <v>678</v>
      </c>
      <c r="J33" s="14">
        <f t="shared" si="0"/>
        <v>1202</v>
      </c>
    </row>
    <row r="34" spans="2:10" ht="15.75">
      <c r="B34" s="11" t="str">
        <f>[1]計算シート!C32&amp;"歳"</f>
        <v>30歳</v>
      </c>
      <c r="C34" s="12">
        <f>[1]計算シート!D32</f>
        <v>566</v>
      </c>
      <c r="D34" s="13">
        <f>[1]計算シート!E32</f>
        <v>640</v>
      </c>
      <c r="E34" s="14">
        <f t="shared" si="1"/>
        <v>1206</v>
      </c>
      <c r="G34" s="11" t="str">
        <f>[1]計算シート!C88&amp;"歳"</f>
        <v>86歳</v>
      </c>
      <c r="H34" s="12">
        <f>[1]計算シート!D88</f>
        <v>449</v>
      </c>
      <c r="I34" s="13">
        <f>[1]計算シート!E88</f>
        <v>600</v>
      </c>
      <c r="J34" s="14">
        <f t="shared" si="0"/>
        <v>1049</v>
      </c>
    </row>
    <row r="35" spans="2:10" ht="15.75">
      <c r="B35" s="11" t="str">
        <f>[1]計算シート!C33&amp;"歳"</f>
        <v>31歳</v>
      </c>
      <c r="C35" s="12">
        <f>[1]計算シート!D33</f>
        <v>652</v>
      </c>
      <c r="D35" s="13">
        <f>[1]計算シート!E33</f>
        <v>616</v>
      </c>
      <c r="E35" s="14">
        <f t="shared" si="1"/>
        <v>1268</v>
      </c>
      <c r="G35" s="11" t="str">
        <f>[1]計算シート!C89&amp;"歳"</f>
        <v>87歳</v>
      </c>
      <c r="H35" s="12">
        <f>[1]計算シート!D89</f>
        <v>393</v>
      </c>
      <c r="I35" s="13">
        <f>[1]計算シート!E89</f>
        <v>611</v>
      </c>
      <c r="J35" s="14">
        <f t="shared" si="0"/>
        <v>1004</v>
      </c>
    </row>
    <row r="36" spans="2:10" ht="15.75">
      <c r="B36" s="11" t="str">
        <f>[1]計算シート!C34&amp;"歳"</f>
        <v>32歳</v>
      </c>
      <c r="C36" s="12">
        <f>[1]計算シート!D34</f>
        <v>644</v>
      </c>
      <c r="D36" s="13">
        <f>[1]計算シート!E34</f>
        <v>698</v>
      </c>
      <c r="E36" s="14">
        <f t="shared" si="1"/>
        <v>1342</v>
      </c>
      <c r="G36" s="11" t="str">
        <f>[1]計算シート!C90&amp;"歳"</f>
        <v>88歳</v>
      </c>
      <c r="H36" s="12">
        <f>[1]計算シート!D90</f>
        <v>332</v>
      </c>
      <c r="I36" s="13">
        <f>[1]計算シート!E90</f>
        <v>533</v>
      </c>
      <c r="J36" s="14">
        <f t="shared" si="0"/>
        <v>865</v>
      </c>
    </row>
    <row r="37" spans="2:10" ht="15.75">
      <c r="B37" s="11" t="str">
        <f>[1]計算シート!C35&amp;"歳"</f>
        <v>33歳</v>
      </c>
      <c r="C37" s="12">
        <f>[1]計算シート!D35</f>
        <v>708</v>
      </c>
      <c r="D37" s="13">
        <f>[1]計算シート!E35</f>
        <v>742</v>
      </c>
      <c r="E37" s="14">
        <f t="shared" si="1"/>
        <v>1450</v>
      </c>
      <c r="G37" s="11" t="str">
        <f>[1]計算シート!C91&amp;"歳"</f>
        <v>89歳</v>
      </c>
      <c r="H37" s="12">
        <f>[1]計算シート!D91</f>
        <v>254</v>
      </c>
      <c r="I37" s="13">
        <f>[1]計算シート!E91</f>
        <v>478</v>
      </c>
      <c r="J37" s="14">
        <f t="shared" si="0"/>
        <v>732</v>
      </c>
    </row>
    <row r="38" spans="2:10" ht="15.75">
      <c r="B38" s="11" t="str">
        <f>[1]計算シート!C36&amp;"歳"</f>
        <v>34歳</v>
      </c>
      <c r="C38" s="12">
        <f>[1]計算シート!D36</f>
        <v>755</v>
      </c>
      <c r="D38" s="13">
        <f>[1]計算シート!E36</f>
        <v>745</v>
      </c>
      <c r="E38" s="14">
        <f t="shared" si="1"/>
        <v>1500</v>
      </c>
      <c r="G38" s="11" t="str">
        <f>[1]計算シート!C92&amp;"歳"</f>
        <v>90歳</v>
      </c>
      <c r="H38" s="12">
        <f>[1]計算シート!D92</f>
        <v>208</v>
      </c>
      <c r="I38" s="13">
        <f>[1]計算シート!E92</f>
        <v>380</v>
      </c>
      <c r="J38" s="14">
        <f t="shared" si="0"/>
        <v>588</v>
      </c>
    </row>
    <row r="39" spans="2:10" ht="15.75">
      <c r="B39" s="11" t="str">
        <f>[1]計算シート!C37&amp;"歳"</f>
        <v>35歳</v>
      </c>
      <c r="C39" s="12">
        <f>[1]計算シート!D37</f>
        <v>804</v>
      </c>
      <c r="D39" s="13">
        <f>[1]計算シート!E37</f>
        <v>777</v>
      </c>
      <c r="E39" s="14">
        <f t="shared" si="1"/>
        <v>1581</v>
      </c>
      <c r="G39" s="11" t="str">
        <f>[1]計算シート!C93&amp;"歳"</f>
        <v>91歳</v>
      </c>
      <c r="H39" s="12">
        <f>[1]計算シート!D93</f>
        <v>167</v>
      </c>
      <c r="I39" s="13">
        <f>[1]計算シート!E93</f>
        <v>336</v>
      </c>
      <c r="J39" s="14">
        <f t="shared" si="0"/>
        <v>503</v>
      </c>
    </row>
    <row r="40" spans="2:10" ht="15.75">
      <c r="B40" s="11" t="str">
        <f>[1]計算シート!C38&amp;"歳"</f>
        <v>36歳</v>
      </c>
      <c r="C40" s="12">
        <f>[1]計算シート!D38</f>
        <v>768</v>
      </c>
      <c r="D40" s="13">
        <f>[1]計算シート!E38</f>
        <v>858</v>
      </c>
      <c r="E40" s="14">
        <f t="shared" si="1"/>
        <v>1626</v>
      </c>
      <c r="G40" s="11" t="str">
        <f>[1]計算シート!C94&amp;"歳"</f>
        <v>92歳</v>
      </c>
      <c r="H40" s="12">
        <f>[1]計算シート!D94</f>
        <v>127</v>
      </c>
      <c r="I40" s="13">
        <f>[1]計算シート!E94</f>
        <v>273</v>
      </c>
      <c r="J40" s="14">
        <f t="shared" si="0"/>
        <v>400</v>
      </c>
    </row>
    <row r="41" spans="2:10" ht="15.75">
      <c r="B41" s="11" t="str">
        <f>[1]計算シート!C39&amp;"歳"</f>
        <v>37歳</v>
      </c>
      <c r="C41" s="12">
        <f>[1]計算シート!D39</f>
        <v>827</v>
      </c>
      <c r="D41" s="13">
        <f>[1]計算シート!E39</f>
        <v>877</v>
      </c>
      <c r="E41" s="14">
        <f t="shared" si="1"/>
        <v>1704</v>
      </c>
      <c r="G41" s="11" t="str">
        <f>[1]計算シート!C95&amp;"歳"</f>
        <v>93歳</v>
      </c>
      <c r="H41" s="12">
        <f>[1]計算シート!D95</f>
        <v>90</v>
      </c>
      <c r="I41" s="13">
        <f>[1]計算シート!E95</f>
        <v>215</v>
      </c>
      <c r="J41" s="14">
        <f t="shared" si="0"/>
        <v>305</v>
      </c>
    </row>
    <row r="42" spans="2:10" ht="15.75">
      <c r="B42" s="11" t="str">
        <f>[1]計算シート!C40&amp;"歳"</f>
        <v>38歳</v>
      </c>
      <c r="C42" s="12">
        <f>[1]計算シート!D40</f>
        <v>760</v>
      </c>
      <c r="D42" s="13">
        <f>[1]計算シート!E40</f>
        <v>878</v>
      </c>
      <c r="E42" s="14">
        <f t="shared" si="1"/>
        <v>1638</v>
      </c>
      <c r="G42" s="11" t="str">
        <f>[1]計算シート!C96&amp;"歳"</f>
        <v>94歳</v>
      </c>
      <c r="H42" s="12">
        <f>[1]計算シート!D96</f>
        <v>56</v>
      </c>
      <c r="I42" s="13">
        <f>[1]計算シート!E96</f>
        <v>194</v>
      </c>
      <c r="J42" s="14">
        <f t="shared" si="0"/>
        <v>250</v>
      </c>
    </row>
    <row r="43" spans="2:10" ht="15.75">
      <c r="B43" s="11" t="str">
        <f>[1]計算シート!C41&amp;"歳"</f>
        <v>39歳</v>
      </c>
      <c r="C43" s="12">
        <f>[1]計算シート!D41</f>
        <v>875</v>
      </c>
      <c r="D43" s="13">
        <f>[1]計算シート!E41</f>
        <v>956</v>
      </c>
      <c r="E43" s="14">
        <f t="shared" si="1"/>
        <v>1831</v>
      </c>
      <c r="G43" s="11" t="str">
        <f>[1]計算シート!C97&amp;"歳"</f>
        <v>95歳</v>
      </c>
      <c r="H43" s="12">
        <f>[1]計算シート!D97</f>
        <v>46</v>
      </c>
      <c r="I43" s="13">
        <f>[1]計算シート!E97</f>
        <v>136</v>
      </c>
      <c r="J43" s="14">
        <f t="shared" si="0"/>
        <v>182</v>
      </c>
    </row>
    <row r="44" spans="2:10" ht="15.75">
      <c r="B44" s="11" t="str">
        <f>[1]計算シート!C42&amp;"歳"</f>
        <v>40歳</v>
      </c>
      <c r="C44" s="12">
        <f>[1]計算シート!D42</f>
        <v>891</v>
      </c>
      <c r="D44" s="13">
        <f>[1]計算シート!E42</f>
        <v>937</v>
      </c>
      <c r="E44" s="14">
        <f t="shared" si="1"/>
        <v>1828</v>
      </c>
      <c r="G44" s="11" t="str">
        <f>[1]計算シート!C98&amp;"歳"</f>
        <v>96歳</v>
      </c>
      <c r="H44" s="12">
        <f>[1]計算シート!D98</f>
        <v>31</v>
      </c>
      <c r="I44" s="13">
        <f>[1]計算シート!E98</f>
        <v>107</v>
      </c>
      <c r="J44" s="14">
        <f t="shared" si="0"/>
        <v>138</v>
      </c>
    </row>
    <row r="45" spans="2:10" ht="15.75">
      <c r="B45" s="11" t="str">
        <f>[1]計算シート!C43&amp;"歳"</f>
        <v>41歳</v>
      </c>
      <c r="C45" s="12">
        <f>[1]計算シート!D43</f>
        <v>866</v>
      </c>
      <c r="D45" s="13">
        <f>[1]計算シート!E43</f>
        <v>998</v>
      </c>
      <c r="E45" s="14">
        <f t="shared" si="1"/>
        <v>1864</v>
      </c>
      <c r="G45" s="11" t="str">
        <f>[1]計算シート!C99&amp;"歳"</f>
        <v>97歳</v>
      </c>
      <c r="H45" s="12">
        <f>[1]計算シート!D99</f>
        <v>14</v>
      </c>
      <c r="I45" s="13">
        <f>[1]計算シート!E99</f>
        <v>76</v>
      </c>
      <c r="J45" s="14">
        <f t="shared" si="0"/>
        <v>90</v>
      </c>
    </row>
    <row r="46" spans="2:10" ht="15.75">
      <c r="B46" s="11" t="str">
        <f>[1]計算シート!C44&amp;"歳"</f>
        <v>42歳</v>
      </c>
      <c r="C46" s="12">
        <f>[1]計算シート!D44</f>
        <v>955</v>
      </c>
      <c r="D46" s="13">
        <f>[1]計算シート!E44</f>
        <v>1016</v>
      </c>
      <c r="E46" s="14">
        <f t="shared" si="1"/>
        <v>1971</v>
      </c>
      <c r="G46" s="11" t="str">
        <f>[1]計算シート!C100&amp;"歳"</f>
        <v>98歳</v>
      </c>
      <c r="H46" s="12">
        <f>[1]計算シート!D100</f>
        <v>14</v>
      </c>
      <c r="I46" s="13">
        <f>[1]計算シート!E100</f>
        <v>85</v>
      </c>
      <c r="J46" s="14">
        <f t="shared" si="0"/>
        <v>99</v>
      </c>
    </row>
    <row r="47" spans="2:10" ht="15.75">
      <c r="B47" s="11" t="str">
        <f>[1]計算シート!C45&amp;"歳"</f>
        <v>43歳</v>
      </c>
      <c r="C47" s="12">
        <f>[1]計算シート!D45</f>
        <v>960</v>
      </c>
      <c r="D47" s="13">
        <f>[1]計算シート!E45</f>
        <v>1093</v>
      </c>
      <c r="E47" s="14">
        <f t="shared" si="1"/>
        <v>2053</v>
      </c>
      <c r="G47" s="11" t="str">
        <f>[1]計算シート!C101&amp;"歳"</f>
        <v>99歳</v>
      </c>
      <c r="H47" s="12">
        <f>[1]計算シート!D101</f>
        <v>8</v>
      </c>
      <c r="I47" s="13">
        <f>[1]計算シート!E101</f>
        <v>38</v>
      </c>
      <c r="J47" s="14">
        <f t="shared" si="0"/>
        <v>46</v>
      </c>
    </row>
    <row r="48" spans="2:10" ht="15.75">
      <c r="B48" s="11" t="str">
        <f>[1]計算シート!C46&amp;"歳"</f>
        <v>44歳</v>
      </c>
      <c r="C48" s="12">
        <f>[1]計算シート!D46</f>
        <v>1132</v>
      </c>
      <c r="D48" s="13">
        <f>[1]計算シート!E46</f>
        <v>1194</v>
      </c>
      <c r="E48" s="14">
        <f t="shared" si="1"/>
        <v>2326</v>
      </c>
      <c r="G48" s="15" t="str">
        <f>[1]計算シート!C102&amp;"歳以上"</f>
        <v>100歳以上</v>
      </c>
      <c r="H48" s="16">
        <f>SUMIF([1]計算シート!A$2:A$122,21,[1]計算シート!D$2:D$122)</f>
        <v>9</v>
      </c>
      <c r="I48" s="16">
        <f>SUMIF([1]計算シート!A$2:A$122,21,[1]計算シート!E$2:E$122)</f>
        <v>96</v>
      </c>
      <c r="J48" s="17">
        <f t="shared" si="0"/>
        <v>105</v>
      </c>
    </row>
    <row r="49" spans="2:10" ht="15.75">
      <c r="B49" s="11" t="str">
        <f>[1]計算シート!C47&amp;"歳"</f>
        <v>45歳</v>
      </c>
      <c r="C49" s="12">
        <f>[1]計算シート!D47</f>
        <v>1226</v>
      </c>
      <c r="D49" s="13">
        <f>[1]計算シート!E47</f>
        <v>1248</v>
      </c>
      <c r="E49" s="14">
        <f t="shared" si="1"/>
        <v>2474</v>
      </c>
      <c r="G49" s="15" t="s">
        <v>1</v>
      </c>
      <c r="H49" s="16">
        <f>SUM(C4:C59,H4:H48)</f>
        <v>74388</v>
      </c>
      <c r="I49" s="18">
        <f>SUM(D4:D59,I4:I48)</f>
        <v>82692</v>
      </c>
      <c r="J49" s="17">
        <f>SUM(E4:E59,J4:J48)</f>
        <v>157080</v>
      </c>
    </row>
    <row r="50" spans="2:10" ht="15.75">
      <c r="B50" s="11" t="str">
        <f>[1]計算シート!C48&amp;"歳"</f>
        <v>46歳</v>
      </c>
      <c r="C50" s="12">
        <f>[1]計算シート!D48</f>
        <v>1246</v>
      </c>
      <c r="D50" s="13">
        <f>[1]計算シート!E48</f>
        <v>1388</v>
      </c>
      <c r="E50" s="14">
        <f t="shared" si="1"/>
        <v>2634</v>
      </c>
    </row>
    <row r="51" spans="2:10" ht="15.75">
      <c r="B51" s="11" t="str">
        <f>[1]計算シート!C49&amp;"歳"</f>
        <v>47歳</v>
      </c>
      <c r="C51" s="12">
        <f>[1]計算シート!D49</f>
        <v>1351</v>
      </c>
      <c r="D51" s="13">
        <f>[1]計算シート!E49</f>
        <v>1361</v>
      </c>
      <c r="E51" s="14">
        <f t="shared" si="1"/>
        <v>2712</v>
      </c>
    </row>
    <row r="52" spans="2:10" ht="15.75">
      <c r="B52" s="11" t="str">
        <f>[1]計算シート!C50&amp;"歳"</f>
        <v>48歳</v>
      </c>
      <c r="C52" s="12">
        <f>[1]計算シート!D50</f>
        <v>1341</v>
      </c>
      <c r="D52" s="13">
        <f>[1]計算シート!E50</f>
        <v>1412</v>
      </c>
      <c r="E52" s="14">
        <f t="shared" si="1"/>
        <v>2753</v>
      </c>
    </row>
    <row r="53" spans="2:10" ht="15.75">
      <c r="B53" s="11" t="str">
        <f>[1]計算シート!C51&amp;"歳"</f>
        <v>49歳</v>
      </c>
      <c r="C53" s="12">
        <f>[1]計算シート!D51</f>
        <v>1274</v>
      </c>
      <c r="D53" s="13">
        <f>[1]計算シート!E51</f>
        <v>1364</v>
      </c>
      <c r="E53" s="14">
        <f t="shared" si="1"/>
        <v>2638</v>
      </c>
    </row>
    <row r="54" spans="2:10" ht="15.75">
      <c r="B54" s="11" t="str">
        <f>[1]計算シート!C52&amp;"歳"</f>
        <v>50歳</v>
      </c>
      <c r="C54" s="12">
        <f>[1]計算シート!D52</f>
        <v>1285</v>
      </c>
      <c r="D54" s="13">
        <f>[1]計算シート!E52</f>
        <v>1350</v>
      </c>
      <c r="E54" s="14">
        <f t="shared" si="1"/>
        <v>2635</v>
      </c>
    </row>
    <row r="55" spans="2:10" ht="15.75">
      <c r="B55" s="11" t="str">
        <f>[1]計算シート!C53&amp;"歳"</f>
        <v>51歳</v>
      </c>
      <c r="C55" s="12">
        <f>[1]計算シート!D53</f>
        <v>1273</v>
      </c>
      <c r="D55" s="13">
        <f>[1]計算シート!E53</f>
        <v>1292</v>
      </c>
      <c r="E55" s="14">
        <f t="shared" si="1"/>
        <v>2565</v>
      </c>
    </row>
    <row r="56" spans="2:10" ht="15.75">
      <c r="B56" s="11" t="str">
        <f>[1]計算シート!C54&amp;"歳"</f>
        <v>52歳</v>
      </c>
      <c r="C56" s="12">
        <f>[1]計算シート!D54</f>
        <v>1173</v>
      </c>
      <c r="D56" s="13">
        <f>[1]計算シート!E54</f>
        <v>1265</v>
      </c>
      <c r="E56" s="14">
        <f t="shared" si="1"/>
        <v>2438</v>
      </c>
    </row>
    <row r="57" spans="2:10" ht="15.75">
      <c r="B57" s="11" t="str">
        <f>[1]計算シート!C55&amp;"歳"</f>
        <v>53歳</v>
      </c>
      <c r="C57" s="12">
        <f>[1]計算シート!D55</f>
        <v>980</v>
      </c>
      <c r="D57" s="13">
        <f>[1]計算シート!E55</f>
        <v>1013</v>
      </c>
      <c r="E57" s="14">
        <f t="shared" si="1"/>
        <v>1993</v>
      </c>
    </row>
    <row r="58" spans="2:10" ht="15.75">
      <c r="B58" s="11" t="str">
        <f>[1]計算シート!C56&amp;"歳"</f>
        <v>54歳</v>
      </c>
      <c r="C58" s="12">
        <f>[1]計算シート!D56</f>
        <v>1046</v>
      </c>
      <c r="D58" s="13">
        <f>[1]計算シート!E56</f>
        <v>1070</v>
      </c>
      <c r="E58" s="14">
        <f t="shared" si="1"/>
        <v>2116</v>
      </c>
    </row>
    <row r="59" spans="2:10" ht="15.75">
      <c r="B59" s="15" t="str">
        <f>[1]計算シート!C57&amp;"歳"</f>
        <v>55歳</v>
      </c>
      <c r="C59" s="16">
        <f>[1]計算シート!D57</f>
        <v>1106</v>
      </c>
      <c r="D59" s="18">
        <f>[1]計算シート!E57</f>
        <v>1054</v>
      </c>
      <c r="E59" s="17">
        <f t="shared" si="1"/>
        <v>2160</v>
      </c>
    </row>
  </sheetData>
  <sheetProtection sheet="1" objects="1" scenarios="1" selectLockedCells="1" selectUnlockedCells="1"/>
  <mergeCells count="1">
    <mergeCell ref="B1:H1"/>
  </mergeCells>
  <phoneticPr fontId="3"/>
  <pageMargins left="0.98425196850393704" right="0.78740157480314965" top="0.78740157480314965" bottom="0.59055118110236227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40"/>
  <sheetViews>
    <sheetView zoomScaleNormal="100" workbookViewId="0">
      <selection activeCell="B1" sqref="B1"/>
    </sheetView>
  </sheetViews>
  <sheetFormatPr defaultRowHeight="13.5"/>
  <cols>
    <col min="1" max="1" width="1.25" customWidth="1"/>
    <col min="2" max="2" width="27.125" customWidth="1"/>
    <col min="3" max="5" width="15.375" customWidth="1"/>
    <col min="11" max="11" width="27" customWidth="1"/>
    <col min="12" max="14" width="12.25" customWidth="1"/>
    <col min="15" max="15" width="9.5" customWidth="1"/>
    <col min="257" max="257" width="1.25" customWidth="1"/>
    <col min="258" max="258" width="27.125" customWidth="1"/>
    <col min="259" max="261" width="15.375" customWidth="1"/>
    <col min="267" max="267" width="27" customWidth="1"/>
    <col min="268" max="270" width="12.25" customWidth="1"/>
    <col min="271" max="271" width="9.5" customWidth="1"/>
    <col min="513" max="513" width="1.25" customWidth="1"/>
    <col min="514" max="514" width="27.125" customWidth="1"/>
    <col min="515" max="517" width="15.375" customWidth="1"/>
    <col min="523" max="523" width="27" customWidth="1"/>
    <col min="524" max="526" width="12.25" customWidth="1"/>
    <col min="527" max="527" width="9.5" customWidth="1"/>
    <col min="769" max="769" width="1.25" customWidth="1"/>
    <col min="770" max="770" width="27.125" customWidth="1"/>
    <col min="771" max="773" width="15.375" customWidth="1"/>
    <col min="779" max="779" width="27" customWidth="1"/>
    <col min="780" max="782" width="12.25" customWidth="1"/>
    <col min="783" max="783" width="9.5" customWidth="1"/>
    <col min="1025" max="1025" width="1.25" customWidth="1"/>
    <col min="1026" max="1026" width="27.125" customWidth="1"/>
    <col min="1027" max="1029" width="15.375" customWidth="1"/>
    <col min="1035" max="1035" width="27" customWidth="1"/>
    <col min="1036" max="1038" width="12.25" customWidth="1"/>
    <col min="1039" max="1039" width="9.5" customWidth="1"/>
    <col min="1281" max="1281" width="1.25" customWidth="1"/>
    <col min="1282" max="1282" width="27.125" customWidth="1"/>
    <col min="1283" max="1285" width="15.375" customWidth="1"/>
    <col min="1291" max="1291" width="27" customWidth="1"/>
    <col min="1292" max="1294" width="12.25" customWidth="1"/>
    <col min="1295" max="1295" width="9.5" customWidth="1"/>
    <col min="1537" max="1537" width="1.25" customWidth="1"/>
    <col min="1538" max="1538" width="27.125" customWidth="1"/>
    <col min="1539" max="1541" width="15.375" customWidth="1"/>
    <col min="1547" max="1547" width="27" customWidth="1"/>
    <col min="1548" max="1550" width="12.25" customWidth="1"/>
    <col min="1551" max="1551" width="9.5" customWidth="1"/>
    <col min="1793" max="1793" width="1.25" customWidth="1"/>
    <col min="1794" max="1794" width="27.125" customWidth="1"/>
    <col min="1795" max="1797" width="15.375" customWidth="1"/>
    <col min="1803" max="1803" width="27" customWidth="1"/>
    <col min="1804" max="1806" width="12.25" customWidth="1"/>
    <col min="1807" max="1807" width="9.5" customWidth="1"/>
    <col min="2049" max="2049" width="1.25" customWidth="1"/>
    <col min="2050" max="2050" width="27.125" customWidth="1"/>
    <col min="2051" max="2053" width="15.375" customWidth="1"/>
    <col min="2059" max="2059" width="27" customWidth="1"/>
    <col min="2060" max="2062" width="12.25" customWidth="1"/>
    <col min="2063" max="2063" width="9.5" customWidth="1"/>
    <col min="2305" max="2305" width="1.25" customWidth="1"/>
    <col min="2306" max="2306" width="27.125" customWidth="1"/>
    <col min="2307" max="2309" width="15.375" customWidth="1"/>
    <col min="2315" max="2315" width="27" customWidth="1"/>
    <col min="2316" max="2318" width="12.25" customWidth="1"/>
    <col min="2319" max="2319" width="9.5" customWidth="1"/>
    <col min="2561" max="2561" width="1.25" customWidth="1"/>
    <col min="2562" max="2562" width="27.125" customWidth="1"/>
    <col min="2563" max="2565" width="15.375" customWidth="1"/>
    <col min="2571" max="2571" width="27" customWidth="1"/>
    <col min="2572" max="2574" width="12.25" customWidth="1"/>
    <col min="2575" max="2575" width="9.5" customWidth="1"/>
    <col min="2817" max="2817" width="1.25" customWidth="1"/>
    <col min="2818" max="2818" width="27.125" customWidth="1"/>
    <col min="2819" max="2821" width="15.375" customWidth="1"/>
    <col min="2827" max="2827" width="27" customWidth="1"/>
    <col min="2828" max="2830" width="12.25" customWidth="1"/>
    <col min="2831" max="2831" width="9.5" customWidth="1"/>
    <col min="3073" max="3073" width="1.25" customWidth="1"/>
    <col min="3074" max="3074" width="27.125" customWidth="1"/>
    <col min="3075" max="3077" width="15.375" customWidth="1"/>
    <col min="3083" max="3083" width="27" customWidth="1"/>
    <col min="3084" max="3086" width="12.25" customWidth="1"/>
    <col min="3087" max="3087" width="9.5" customWidth="1"/>
    <col min="3329" max="3329" width="1.25" customWidth="1"/>
    <col min="3330" max="3330" width="27.125" customWidth="1"/>
    <col min="3331" max="3333" width="15.375" customWidth="1"/>
    <col min="3339" max="3339" width="27" customWidth="1"/>
    <col min="3340" max="3342" width="12.25" customWidth="1"/>
    <col min="3343" max="3343" width="9.5" customWidth="1"/>
    <col min="3585" max="3585" width="1.25" customWidth="1"/>
    <col min="3586" max="3586" width="27.125" customWidth="1"/>
    <col min="3587" max="3589" width="15.375" customWidth="1"/>
    <col min="3595" max="3595" width="27" customWidth="1"/>
    <col min="3596" max="3598" width="12.25" customWidth="1"/>
    <col min="3599" max="3599" width="9.5" customWidth="1"/>
    <col min="3841" max="3841" width="1.25" customWidth="1"/>
    <col min="3842" max="3842" width="27.125" customWidth="1"/>
    <col min="3843" max="3845" width="15.375" customWidth="1"/>
    <col min="3851" max="3851" width="27" customWidth="1"/>
    <col min="3852" max="3854" width="12.25" customWidth="1"/>
    <col min="3855" max="3855" width="9.5" customWidth="1"/>
    <col min="4097" max="4097" width="1.25" customWidth="1"/>
    <col min="4098" max="4098" width="27.125" customWidth="1"/>
    <col min="4099" max="4101" width="15.375" customWidth="1"/>
    <col min="4107" max="4107" width="27" customWidth="1"/>
    <col min="4108" max="4110" width="12.25" customWidth="1"/>
    <col min="4111" max="4111" width="9.5" customWidth="1"/>
    <col min="4353" max="4353" width="1.25" customWidth="1"/>
    <col min="4354" max="4354" width="27.125" customWidth="1"/>
    <col min="4355" max="4357" width="15.375" customWidth="1"/>
    <col min="4363" max="4363" width="27" customWidth="1"/>
    <col min="4364" max="4366" width="12.25" customWidth="1"/>
    <col min="4367" max="4367" width="9.5" customWidth="1"/>
    <col min="4609" max="4609" width="1.25" customWidth="1"/>
    <col min="4610" max="4610" width="27.125" customWidth="1"/>
    <col min="4611" max="4613" width="15.375" customWidth="1"/>
    <col min="4619" max="4619" width="27" customWidth="1"/>
    <col min="4620" max="4622" width="12.25" customWidth="1"/>
    <col min="4623" max="4623" width="9.5" customWidth="1"/>
    <col min="4865" max="4865" width="1.25" customWidth="1"/>
    <col min="4866" max="4866" width="27.125" customWidth="1"/>
    <col min="4867" max="4869" width="15.375" customWidth="1"/>
    <col min="4875" max="4875" width="27" customWidth="1"/>
    <col min="4876" max="4878" width="12.25" customWidth="1"/>
    <col min="4879" max="4879" width="9.5" customWidth="1"/>
    <col min="5121" max="5121" width="1.25" customWidth="1"/>
    <col min="5122" max="5122" width="27.125" customWidth="1"/>
    <col min="5123" max="5125" width="15.375" customWidth="1"/>
    <col min="5131" max="5131" width="27" customWidth="1"/>
    <col min="5132" max="5134" width="12.25" customWidth="1"/>
    <col min="5135" max="5135" width="9.5" customWidth="1"/>
    <col min="5377" max="5377" width="1.25" customWidth="1"/>
    <col min="5378" max="5378" width="27.125" customWidth="1"/>
    <col min="5379" max="5381" width="15.375" customWidth="1"/>
    <col min="5387" max="5387" width="27" customWidth="1"/>
    <col min="5388" max="5390" width="12.25" customWidth="1"/>
    <col min="5391" max="5391" width="9.5" customWidth="1"/>
    <col min="5633" max="5633" width="1.25" customWidth="1"/>
    <col min="5634" max="5634" width="27.125" customWidth="1"/>
    <col min="5635" max="5637" width="15.375" customWidth="1"/>
    <col min="5643" max="5643" width="27" customWidth="1"/>
    <col min="5644" max="5646" width="12.25" customWidth="1"/>
    <col min="5647" max="5647" width="9.5" customWidth="1"/>
    <col min="5889" max="5889" width="1.25" customWidth="1"/>
    <col min="5890" max="5890" width="27.125" customWidth="1"/>
    <col min="5891" max="5893" width="15.375" customWidth="1"/>
    <col min="5899" max="5899" width="27" customWidth="1"/>
    <col min="5900" max="5902" width="12.25" customWidth="1"/>
    <col min="5903" max="5903" width="9.5" customWidth="1"/>
    <col min="6145" max="6145" width="1.25" customWidth="1"/>
    <col min="6146" max="6146" width="27.125" customWidth="1"/>
    <col min="6147" max="6149" width="15.375" customWidth="1"/>
    <col min="6155" max="6155" width="27" customWidth="1"/>
    <col min="6156" max="6158" width="12.25" customWidth="1"/>
    <col min="6159" max="6159" width="9.5" customWidth="1"/>
    <col min="6401" max="6401" width="1.25" customWidth="1"/>
    <col min="6402" max="6402" width="27.125" customWidth="1"/>
    <col min="6403" max="6405" width="15.375" customWidth="1"/>
    <col min="6411" max="6411" width="27" customWidth="1"/>
    <col min="6412" max="6414" width="12.25" customWidth="1"/>
    <col min="6415" max="6415" width="9.5" customWidth="1"/>
    <col min="6657" max="6657" width="1.25" customWidth="1"/>
    <col min="6658" max="6658" width="27.125" customWidth="1"/>
    <col min="6659" max="6661" width="15.375" customWidth="1"/>
    <col min="6667" max="6667" width="27" customWidth="1"/>
    <col min="6668" max="6670" width="12.25" customWidth="1"/>
    <col min="6671" max="6671" width="9.5" customWidth="1"/>
    <col min="6913" max="6913" width="1.25" customWidth="1"/>
    <col min="6914" max="6914" width="27.125" customWidth="1"/>
    <col min="6915" max="6917" width="15.375" customWidth="1"/>
    <col min="6923" max="6923" width="27" customWidth="1"/>
    <col min="6924" max="6926" width="12.25" customWidth="1"/>
    <col min="6927" max="6927" width="9.5" customWidth="1"/>
    <col min="7169" max="7169" width="1.25" customWidth="1"/>
    <col min="7170" max="7170" width="27.125" customWidth="1"/>
    <col min="7171" max="7173" width="15.375" customWidth="1"/>
    <col min="7179" max="7179" width="27" customWidth="1"/>
    <col min="7180" max="7182" width="12.25" customWidth="1"/>
    <col min="7183" max="7183" width="9.5" customWidth="1"/>
    <col min="7425" max="7425" width="1.25" customWidth="1"/>
    <col min="7426" max="7426" width="27.125" customWidth="1"/>
    <col min="7427" max="7429" width="15.375" customWidth="1"/>
    <col min="7435" max="7435" width="27" customWidth="1"/>
    <col min="7436" max="7438" width="12.25" customWidth="1"/>
    <col min="7439" max="7439" width="9.5" customWidth="1"/>
    <col min="7681" max="7681" width="1.25" customWidth="1"/>
    <col min="7682" max="7682" width="27.125" customWidth="1"/>
    <col min="7683" max="7685" width="15.375" customWidth="1"/>
    <col min="7691" max="7691" width="27" customWidth="1"/>
    <col min="7692" max="7694" width="12.25" customWidth="1"/>
    <col min="7695" max="7695" width="9.5" customWidth="1"/>
    <col min="7937" max="7937" width="1.25" customWidth="1"/>
    <col min="7938" max="7938" width="27.125" customWidth="1"/>
    <col min="7939" max="7941" width="15.375" customWidth="1"/>
    <col min="7947" max="7947" width="27" customWidth="1"/>
    <col min="7948" max="7950" width="12.25" customWidth="1"/>
    <col min="7951" max="7951" width="9.5" customWidth="1"/>
    <col min="8193" max="8193" width="1.25" customWidth="1"/>
    <col min="8194" max="8194" width="27.125" customWidth="1"/>
    <col min="8195" max="8197" width="15.375" customWidth="1"/>
    <col min="8203" max="8203" width="27" customWidth="1"/>
    <col min="8204" max="8206" width="12.25" customWidth="1"/>
    <col min="8207" max="8207" width="9.5" customWidth="1"/>
    <col min="8449" max="8449" width="1.25" customWidth="1"/>
    <col min="8450" max="8450" width="27.125" customWidth="1"/>
    <col min="8451" max="8453" width="15.375" customWidth="1"/>
    <col min="8459" max="8459" width="27" customWidth="1"/>
    <col min="8460" max="8462" width="12.25" customWidth="1"/>
    <col min="8463" max="8463" width="9.5" customWidth="1"/>
    <col min="8705" max="8705" width="1.25" customWidth="1"/>
    <col min="8706" max="8706" width="27.125" customWidth="1"/>
    <col min="8707" max="8709" width="15.375" customWidth="1"/>
    <col min="8715" max="8715" width="27" customWidth="1"/>
    <col min="8716" max="8718" width="12.25" customWidth="1"/>
    <col min="8719" max="8719" width="9.5" customWidth="1"/>
    <col min="8961" max="8961" width="1.25" customWidth="1"/>
    <col min="8962" max="8962" width="27.125" customWidth="1"/>
    <col min="8963" max="8965" width="15.375" customWidth="1"/>
    <col min="8971" max="8971" width="27" customWidth="1"/>
    <col min="8972" max="8974" width="12.25" customWidth="1"/>
    <col min="8975" max="8975" width="9.5" customWidth="1"/>
    <col min="9217" max="9217" width="1.25" customWidth="1"/>
    <col min="9218" max="9218" width="27.125" customWidth="1"/>
    <col min="9219" max="9221" width="15.375" customWidth="1"/>
    <col min="9227" max="9227" width="27" customWidth="1"/>
    <col min="9228" max="9230" width="12.25" customWidth="1"/>
    <col min="9231" max="9231" width="9.5" customWidth="1"/>
    <col min="9473" max="9473" width="1.25" customWidth="1"/>
    <col min="9474" max="9474" width="27.125" customWidth="1"/>
    <col min="9475" max="9477" width="15.375" customWidth="1"/>
    <col min="9483" max="9483" width="27" customWidth="1"/>
    <col min="9484" max="9486" width="12.25" customWidth="1"/>
    <col min="9487" max="9487" width="9.5" customWidth="1"/>
    <col min="9729" max="9729" width="1.25" customWidth="1"/>
    <col min="9730" max="9730" width="27.125" customWidth="1"/>
    <col min="9731" max="9733" width="15.375" customWidth="1"/>
    <col min="9739" max="9739" width="27" customWidth="1"/>
    <col min="9740" max="9742" width="12.25" customWidth="1"/>
    <col min="9743" max="9743" width="9.5" customWidth="1"/>
    <col min="9985" max="9985" width="1.25" customWidth="1"/>
    <col min="9986" max="9986" width="27.125" customWidth="1"/>
    <col min="9987" max="9989" width="15.375" customWidth="1"/>
    <col min="9995" max="9995" width="27" customWidth="1"/>
    <col min="9996" max="9998" width="12.25" customWidth="1"/>
    <col min="9999" max="9999" width="9.5" customWidth="1"/>
    <col min="10241" max="10241" width="1.25" customWidth="1"/>
    <col min="10242" max="10242" width="27.125" customWidth="1"/>
    <col min="10243" max="10245" width="15.375" customWidth="1"/>
    <col min="10251" max="10251" width="27" customWidth="1"/>
    <col min="10252" max="10254" width="12.25" customWidth="1"/>
    <col min="10255" max="10255" width="9.5" customWidth="1"/>
    <col min="10497" max="10497" width="1.25" customWidth="1"/>
    <col min="10498" max="10498" width="27.125" customWidth="1"/>
    <col min="10499" max="10501" width="15.375" customWidth="1"/>
    <col min="10507" max="10507" width="27" customWidth="1"/>
    <col min="10508" max="10510" width="12.25" customWidth="1"/>
    <col min="10511" max="10511" width="9.5" customWidth="1"/>
    <col min="10753" max="10753" width="1.25" customWidth="1"/>
    <col min="10754" max="10754" width="27.125" customWidth="1"/>
    <col min="10755" max="10757" width="15.375" customWidth="1"/>
    <col min="10763" max="10763" width="27" customWidth="1"/>
    <col min="10764" max="10766" width="12.25" customWidth="1"/>
    <col min="10767" max="10767" width="9.5" customWidth="1"/>
    <col min="11009" max="11009" width="1.25" customWidth="1"/>
    <col min="11010" max="11010" width="27.125" customWidth="1"/>
    <col min="11011" max="11013" width="15.375" customWidth="1"/>
    <col min="11019" max="11019" width="27" customWidth="1"/>
    <col min="11020" max="11022" width="12.25" customWidth="1"/>
    <col min="11023" max="11023" width="9.5" customWidth="1"/>
    <col min="11265" max="11265" width="1.25" customWidth="1"/>
    <col min="11266" max="11266" width="27.125" customWidth="1"/>
    <col min="11267" max="11269" width="15.375" customWidth="1"/>
    <col min="11275" max="11275" width="27" customWidth="1"/>
    <col min="11276" max="11278" width="12.25" customWidth="1"/>
    <col min="11279" max="11279" width="9.5" customWidth="1"/>
    <col min="11521" max="11521" width="1.25" customWidth="1"/>
    <col min="11522" max="11522" width="27.125" customWidth="1"/>
    <col min="11523" max="11525" width="15.375" customWidth="1"/>
    <col min="11531" max="11531" width="27" customWidth="1"/>
    <col min="11532" max="11534" width="12.25" customWidth="1"/>
    <col min="11535" max="11535" width="9.5" customWidth="1"/>
    <col min="11777" max="11777" width="1.25" customWidth="1"/>
    <col min="11778" max="11778" width="27.125" customWidth="1"/>
    <col min="11779" max="11781" width="15.375" customWidth="1"/>
    <col min="11787" max="11787" width="27" customWidth="1"/>
    <col min="11788" max="11790" width="12.25" customWidth="1"/>
    <col min="11791" max="11791" width="9.5" customWidth="1"/>
    <col min="12033" max="12033" width="1.25" customWidth="1"/>
    <col min="12034" max="12034" width="27.125" customWidth="1"/>
    <col min="12035" max="12037" width="15.375" customWidth="1"/>
    <col min="12043" max="12043" width="27" customWidth="1"/>
    <col min="12044" max="12046" width="12.25" customWidth="1"/>
    <col min="12047" max="12047" width="9.5" customWidth="1"/>
    <col min="12289" max="12289" width="1.25" customWidth="1"/>
    <col min="12290" max="12290" width="27.125" customWidth="1"/>
    <col min="12291" max="12293" width="15.375" customWidth="1"/>
    <col min="12299" max="12299" width="27" customWidth="1"/>
    <col min="12300" max="12302" width="12.25" customWidth="1"/>
    <col min="12303" max="12303" width="9.5" customWidth="1"/>
    <col min="12545" max="12545" width="1.25" customWidth="1"/>
    <col min="12546" max="12546" width="27.125" customWidth="1"/>
    <col min="12547" max="12549" width="15.375" customWidth="1"/>
    <col min="12555" max="12555" width="27" customWidth="1"/>
    <col min="12556" max="12558" width="12.25" customWidth="1"/>
    <col min="12559" max="12559" width="9.5" customWidth="1"/>
    <col min="12801" max="12801" width="1.25" customWidth="1"/>
    <col min="12802" max="12802" width="27.125" customWidth="1"/>
    <col min="12803" max="12805" width="15.375" customWidth="1"/>
    <col min="12811" max="12811" width="27" customWidth="1"/>
    <col min="12812" max="12814" width="12.25" customWidth="1"/>
    <col min="12815" max="12815" width="9.5" customWidth="1"/>
    <col min="13057" max="13057" width="1.25" customWidth="1"/>
    <col min="13058" max="13058" width="27.125" customWidth="1"/>
    <col min="13059" max="13061" width="15.375" customWidth="1"/>
    <col min="13067" max="13067" width="27" customWidth="1"/>
    <col min="13068" max="13070" width="12.25" customWidth="1"/>
    <col min="13071" max="13071" width="9.5" customWidth="1"/>
    <col min="13313" max="13313" width="1.25" customWidth="1"/>
    <col min="13314" max="13314" width="27.125" customWidth="1"/>
    <col min="13315" max="13317" width="15.375" customWidth="1"/>
    <col min="13323" max="13323" width="27" customWidth="1"/>
    <col min="13324" max="13326" width="12.25" customWidth="1"/>
    <col min="13327" max="13327" width="9.5" customWidth="1"/>
    <col min="13569" max="13569" width="1.25" customWidth="1"/>
    <col min="13570" max="13570" width="27.125" customWidth="1"/>
    <col min="13571" max="13573" width="15.375" customWidth="1"/>
    <col min="13579" max="13579" width="27" customWidth="1"/>
    <col min="13580" max="13582" width="12.25" customWidth="1"/>
    <col min="13583" max="13583" width="9.5" customWidth="1"/>
    <col min="13825" max="13825" width="1.25" customWidth="1"/>
    <col min="13826" max="13826" width="27.125" customWidth="1"/>
    <col min="13827" max="13829" width="15.375" customWidth="1"/>
    <col min="13835" max="13835" width="27" customWidth="1"/>
    <col min="13836" max="13838" width="12.25" customWidth="1"/>
    <col min="13839" max="13839" width="9.5" customWidth="1"/>
    <col min="14081" max="14081" width="1.25" customWidth="1"/>
    <col min="14082" max="14082" width="27.125" customWidth="1"/>
    <col min="14083" max="14085" width="15.375" customWidth="1"/>
    <col min="14091" max="14091" width="27" customWidth="1"/>
    <col min="14092" max="14094" width="12.25" customWidth="1"/>
    <col min="14095" max="14095" width="9.5" customWidth="1"/>
    <col min="14337" max="14337" width="1.25" customWidth="1"/>
    <col min="14338" max="14338" width="27.125" customWidth="1"/>
    <col min="14339" max="14341" width="15.375" customWidth="1"/>
    <col min="14347" max="14347" width="27" customWidth="1"/>
    <col min="14348" max="14350" width="12.25" customWidth="1"/>
    <col min="14351" max="14351" width="9.5" customWidth="1"/>
    <col min="14593" max="14593" width="1.25" customWidth="1"/>
    <col min="14594" max="14594" width="27.125" customWidth="1"/>
    <col min="14595" max="14597" width="15.375" customWidth="1"/>
    <col min="14603" max="14603" width="27" customWidth="1"/>
    <col min="14604" max="14606" width="12.25" customWidth="1"/>
    <col min="14607" max="14607" width="9.5" customWidth="1"/>
    <col min="14849" max="14849" width="1.25" customWidth="1"/>
    <col min="14850" max="14850" width="27.125" customWidth="1"/>
    <col min="14851" max="14853" width="15.375" customWidth="1"/>
    <col min="14859" max="14859" width="27" customWidth="1"/>
    <col min="14860" max="14862" width="12.25" customWidth="1"/>
    <col min="14863" max="14863" width="9.5" customWidth="1"/>
    <col min="15105" max="15105" width="1.25" customWidth="1"/>
    <col min="15106" max="15106" width="27.125" customWidth="1"/>
    <col min="15107" max="15109" width="15.375" customWidth="1"/>
    <col min="15115" max="15115" width="27" customWidth="1"/>
    <col min="15116" max="15118" width="12.25" customWidth="1"/>
    <col min="15119" max="15119" width="9.5" customWidth="1"/>
    <col min="15361" max="15361" width="1.25" customWidth="1"/>
    <col min="15362" max="15362" width="27.125" customWidth="1"/>
    <col min="15363" max="15365" width="15.375" customWidth="1"/>
    <col min="15371" max="15371" width="27" customWidth="1"/>
    <col min="15372" max="15374" width="12.25" customWidth="1"/>
    <col min="15375" max="15375" width="9.5" customWidth="1"/>
    <col min="15617" max="15617" width="1.25" customWidth="1"/>
    <col min="15618" max="15618" width="27.125" customWidth="1"/>
    <col min="15619" max="15621" width="15.375" customWidth="1"/>
    <col min="15627" max="15627" width="27" customWidth="1"/>
    <col min="15628" max="15630" width="12.25" customWidth="1"/>
    <col min="15631" max="15631" width="9.5" customWidth="1"/>
    <col min="15873" max="15873" width="1.25" customWidth="1"/>
    <col min="15874" max="15874" width="27.125" customWidth="1"/>
    <col min="15875" max="15877" width="15.375" customWidth="1"/>
    <col min="15883" max="15883" width="27" customWidth="1"/>
    <col min="15884" max="15886" width="12.25" customWidth="1"/>
    <col min="15887" max="15887" width="9.5" customWidth="1"/>
    <col min="16129" max="16129" width="1.25" customWidth="1"/>
    <col min="16130" max="16130" width="27.125" customWidth="1"/>
    <col min="16131" max="16133" width="15.375" customWidth="1"/>
    <col min="16139" max="16139" width="27" customWidth="1"/>
    <col min="16140" max="16142" width="12.25" customWidth="1"/>
    <col min="16143" max="16143" width="9.5" customWidth="1"/>
  </cols>
  <sheetData>
    <row r="1" spans="2:9" ht="18" thickBot="1">
      <c r="B1" s="1" t="s">
        <v>2</v>
      </c>
      <c r="C1" s="1"/>
      <c r="D1" s="1"/>
      <c r="E1" s="3" t="str">
        <f>TEXT([1]計算シート!H1,"ggge年m月末")</f>
        <v>令和2年3月末</v>
      </c>
      <c r="F1" s="20"/>
      <c r="H1" s="21"/>
    </row>
    <row r="2" spans="2:9" ht="14.25" thickTop="1"/>
    <row r="3" spans="2:9">
      <c r="B3" s="22" t="s">
        <v>3</v>
      </c>
      <c r="C3" s="5" t="s">
        <v>4</v>
      </c>
      <c r="D3" s="6" t="s">
        <v>5</v>
      </c>
      <c r="E3" s="4" t="s">
        <v>6</v>
      </c>
    </row>
    <row r="4" spans="2:9" ht="15">
      <c r="B4" s="23" t="s">
        <v>7</v>
      </c>
      <c r="C4" s="24">
        <f>SUMIF([1]計算シート!$A$2:$A$122,$I4,[1]計算シート!D$2:D$122)</f>
        <v>2767</v>
      </c>
      <c r="D4" s="25">
        <f>SUMIF([1]計算シート!$A$2:$A$122,$I4,[1]計算シート!E$2:E$122)</f>
        <v>2557</v>
      </c>
      <c r="E4" s="26">
        <f>SUM(C4:D4)</f>
        <v>5324</v>
      </c>
      <c r="I4">
        <v>1</v>
      </c>
    </row>
    <row r="5" spans="2:9" ht="15">
      <c r="B5" s="27" t="s">
        <v>8</v>
      </c>
      <c r="C5" s="28">
        <f>SUMIF([1]計算シート!$A$2:$A$122,$I5,[1]計算シート!D$2:D$122)</f>
        <v>3366</v>
      </c>
      <c r="D5" s="29">
        <f>SUMIF([1]計算シート!$A$2:$A$122,$I5,[1]計算シート!E$2:E$122)</f>
        <v>3187</v>
      </c>
      <c r="E5" s="30">
        <f t="shared" ref="E5:E24" si="0">SUM(C5:D5)</f>
        <v>6553</v>
      </c>
      <c r="I5">
        <v>2</v>
      </c>
    </row>
    <row r="6" spans="2:9" ht="15">
      <c r="B6" s="27" t="s">
        <v>9</v>
      </c>
      <c r="C6" s="28">
        <f>SUMIF([1]計算シート!$A$2:$A$122,$I6,[1]計算シート!D$2:D$122)</f>
        <v>3594</v>
      </c>
      <c r="D6" s="29">
        <f>SUMIF([1]計算シート!$A$2:$A$122,$I6,[1]計算シート!E$2:E$122)</f>
        <v>3409</v>
      </c>
      <c r="E6" s="30">
        <f t="shared" si="0"/>
        <v>7003</v>
      </c>
      <c r="I6">
        <v>3</v>
      </c>
    </row>
    <row r="7" spans="2:9" ht="15">
      <c r="B7" s="27" t="s">
        <v>10</v>
      </c>
      <c r="C7" s="28">
        <f>SUMIF([1]計算シート!$A$2:$A$122,$I7,[1]計算シート!D$2:D$122)</f>
        <v>3944</v>
      </c>
      <c r="D7" s="29">
        <f>SUMIF([1]計算シート!$A$2:$A$122,$I7,[1]計算シート!E$2:E$122)</f>
        <v>3829</v>
      </c>
      <c r="E7" s="30">
        <f t="shared" si="0"/>
        <v>7773</v>
      </c>
      <c r="I7">
        <v>4</v>
      </c>
    </row>
    <row r="8" spans="2:9" ht="15">
      <c r="B8" s="27" t="s">
        <v>11</v>
      </c>
      <c r="C8" s="28">
        <f>SUMIF([1]計算シート!$A$2:$A$122,$I8,[1]計算シート!D$2:D$122)</f>
        <v>3799</v>
      </c>
      <c r="D8" s="29">
        <f>SUMIF([1]計算シート!$A$2:$A$122,$I8,[1]計算シート!E$2:E$122)</f>
        <v>3812</v>
      </c>
      <c r="E8" s="30">
        <f t="shared" si="0"/>
        <v>7611</v>
      </c>
      <c r="I8">
        <v>5</v>
      </c>
    </row>
    <row r="9" spans="2:9" ht="15">
      <c r="B9" s="27" t="s">
        <v>12</v>
      </c>
      <c r="C9" s="28">
        <f>SUMIF([1]計算シート!$A$2:$A$122,$I9,[1]計算シート!D$2:D$122)</f>
        <v>2716</v>
      </c>
      <c r="D9" s="29">
        <f>SUMIF([1]計算シート!$A$2:$A$122,$I9,[1]計算シート!E$2:E$122)</f>
        <v>3113</v>
      </c>
      <c r="E9" s="30">
        <f t="shared" si="0"/>
        <v>5829</v>
      </c>
      <c r="I9">
        <v>6</v>
      </c>
    </row>
    <row r="10" spans="2:9" ht="15">
      <c r="B10" s="27" t="s">
        <v>13</v>
      </c>
      <c r="C10" s="28">
        <f>SUMIF([1]計算シート!$A$2:$A$122,$I10,[1]計算シート!D$2:D$122)</f>
        <v>3325</v>
      </c>
      <c r="D10" s="29">
        <f>SUMIF([1]計算シート!$A$2:$A$122,$I10,[1]計算シート!E$2:E$122)</f>
        <v>3441</v>
      </c>
      <c r="E10" s="30">
        <f t="shared" si="0"/>
        <v>6766</v>
      </c>
      <c r="I10">
        <v>7</v>
      </c>
    </row>
    <row r="11" spans="2:9" ht="15">
      <c r="B11" s="27" t="s">
        <v>14</v>
      </c>
      <c r="C11" s="28">
        <f>SUMIF([1]計算シート!$A$2:$A$122,$I11,[1]計算シート!D$2:D$122)</f>
        <v>4034</v>
      </c>
      <c r="D11" s="29">
        <f>SUMIF([1]計算シート!$A$2:$A$122,$I11,[1]計算シート!E$2:E$122)</f>
        <v>4346</v>
      </c>
      <c r="E11" s="30">
        <f t="shared" si="0"/>
        <v>8380</v>
      </c>
      <c r="I11">
        <v>8</v>
      </c>
    </row>
    <row r="12" spans="2:9" ht="15">
      <c r="B12" s="27" t="s">
        <v>15</v>
      </c>
      <c r="C12" s="28">
        <f>SUMIF([1]計算シート!$A$2:$A$122,$I12,[1]計算シート!D$2:D$122)</f>
        <v>4804</v>
      </c>
      <c r="D12" s="29">
        <f>SUMIF([1]計算シート!$A$2:$A$122,$I12,[1]計算シート!E$2:E$122)</f>
        <v>5238</v>
      </c>
      <c r="E12" s="30">
        <f t="shared" si="0"/>
        <v>10042</v>
      </c>
      <c r="I12">
        <v>9</v>
      </c>
    </row>
    <row r="13" spans="2:9" ht="15">
      <c r="B13" s="27" t="s">
        <v>16</v>
      </c>
      <c r="C13" s="28">
        <f>SUMIF([1]計算シート!$A$2:$A$122,$I13,[1]計算シート!D$2:D$122)</f>
        <v>6438</v>
      </c>
      <c r="D13" s="29">
        <f>SUMIF([1]計算シート!$A$2:$A$122,$I13,[1]計算シート!E$2:E$122)</f>
        <v>6773</v>
      </c>
      <c r="E13" s="30">
        <f t="shared" si="0"/>
        <v>13211</v>
      </c>
      <c r="I13">
        <v>10</v>
      </c>
    </row>
    <row r="14" spans="2:9" ht="15">
      <c r="B14" s="27" t="s">
        <v>17</v>
      </c>
      <c r="C14" s="28">
        <f>SUMIF([1]計算シート!$A$2:$A$122,$I14,[1]計算シート!D$2:D$122)</f>
        <v>5757</v>
      </c>
      <c r="D14" s="29">
        <f>SUMIF([1]計算シート!$A$2:$A$122,$I14,[1]計算シート!E$2:E$122)</f>
        <v>5990</v>
      </c>
      <c r="E14" s="30">
        <f t="shared" si="0"/>
        <v>11747</v>
      </c>
      <c r="I14">
        <v>11</v>
      </c>
    </row>
    <row r="15" spans="2:9" ht="15">
      <c r="B15" s="27" t="s">
        <v>18</v>
      </c>
      <c r="C15" s="28">
        <f>SUMIF([1]計算シート!$A$2:$A$122,$I15,[1]計算シート!D$2:D$122)</f>
        <v>4620</v>
      </c>
      <c r="D15" s="29">
        <f>SUMIF([1]計算シート!$A$2:$A$122,$I15,[1]計算シート!E$2:E$122)</f>
        <v>4813</v>
      </c>
      <c r="E15" s="30">
        <f t="shared" si="0"/>
        <v>9433</v>
      </c>
      <c r="I15">
        <v>12</v>
      </c>
    </row>
    <row r="16" spans="2:9" ht="15">
      <c r="B16" s="27" t="s">
        <v>19</v>
      </c>
      <c r="C16" s="28">
        <f>SUMIF([1]計算シート!$A$2:$A$122,$I16,[1]計算シート!D$2:D$122)</f>
        <v>3861</v>
      </c>
      <c r="D16" s="29">
        <f>SUMIF([1]計算シート!$A$2:$A$122,$I16,[1]計算シート!E$2:E$122)</f>
        <v>4482</v>
      </c>
      <c r="E16" s="30">
        <f t="shared" si="0"/>
        <v>8343</v>
      </c>
      <c r="I16">
        <v>13</v>
      </c>
    </row>
    <row r="17" spans="2:15" ht="15">
      <c r="B17" s="27" t="s">
        <v>20</v>
      </c>
      <c r="C17" s="28">
        <f>SUMIF([1]計算シート!$A$2:$A$122,$I17,[1]計算シート!D$2:D$122)</f>
        <v>4437</v>
      </c>
      <c r="D17" s="29">
        <f>SUMIF([1]計算シート!$A$2:$A$122,$I17,[1]計算シート!E$2:E$122)</f>
        <v>5166</v>
      </c>
      <c r="E17" s="30">
        <f t="shared" si="0"/>
        <v>9603</v>
      </c>
      <c r="I17">
        <v>14</v>
      </c>
    </row>
    <row r="18" spans="2:15" ht="15">
      <c r="B18" s="27" t="s">
        <v>21</v>
      </c>
      <c r="C18" s="28">
        <f>SUMIF([1]計算シート!$A$2:$A$122,$I18,[1]計算シート!D$2:D$122)</f>
        <v>5390</v>
      </c>
      <c r="D18" s="29">
        <f>SUMIF([1]計算シート!$A$2:$A$122,$I18,[1]計算シート!E$2:E$122)</f>
        <v>6823</v>
      </c>
      <c r="E18" s="30">
        <f t="shared" si="0"/>
        <v>12213</v>
      </c>
      <c r="I18">
        <v>15</v>
      </c>
    </row>
    <row r="19" spans="2:15" ht="15">
      <c r="B19" s="27" t="s">
        <v>22</v>
      </c>
      <c r="C19" s="28">
        <f>SUMIF([1]計算シート!$A$2:$A$122,$I19,[1]計算シート!D$2:D$122)</f>
        <v>4997</v>
      </c>
      <c r="D19" s="29">
        <f>SUMIF([1]計算シート!$A$2:$A$122,$I19,[1]計算シート!E$2:E$122)</f>
        <v>6294</v>
      </c>
      <c r="E19" s="30">
        <f t="shared" si="0"/>
        <v>11291</v>
      </c>
      <c r="I19">
        <v>16</v>
      </c>
    </row>
    <row r="20" spans="2:15" ht="15">
      <c r="B20" s="27" t="s">
        <v>23</v>
      </c>
      <c r="C20" s="28">
        <f>SUMIF([1]計算シート!$A$2:$A$122,$I20,[1]計算シート!D$2:D$122)</f>
        <v>3817</v>
      </c>
      <c r="D20" s="29">
        <f>SUMIF([1]計算シート!$A$2:$A$122,$I20,[1]計算シート!E$2:E$122)</f>
        <v>4583</v>
      </c>
      <c r="E20" s="30">
        <f t="shared" si="0"/>
        <v>8400</v>
      </c>
      <c r="I20">
        <v>17</v>
      </c>
    </row>
    <row r="21" spans="2:15" ht="15">
      <c r="B21" s="27" t="s">
        <v>24</v>
      </c>
      <c r="C21" s="28">
        <f>SUMIF([1]計算シート!$A$2:$A$122,$I21,[1]計算シート!D$2:D$122)</f>
        <v>1952</v>
      </c>
      <c r="D21" s="29">
        <f>SUMIF([1]計算シート!$A$2:$A$122,$I21,[1]計算シート!E$2:E$122)</f>
        <v>2900</v>
      </c>
      <c r="E21" s="30">
        <f t="shared" si="0"/>
        <v>4852</v>
      </c>
      <c r="I21">
        <v>18</v>
      </c>
    </row>
    <row r="22" spans="2:15" ht="15">
      <c r="B22" s="27" t="s">
        <v>25</v>
      </c>
      <c r="C22" s="28">
        <f>SUMIF([1]計算シート!$A$2:$A$122,$I22,[1]計算シート!D$2:D$122)</f>
        <v>648</v>
      </c>
      <c r="D22" s="29">
        <f>SUMIF([1]計算シート!$A$2:$A$122,$I22,[1]計算シート!E$2:E$122)</f>
        <v>1398</v>
      </c>
      <c r="E22" s="30">
        <f t="shared" si="0"/>
        <v>2046</v>
      </c>
      <c r="I22">
        <v>19</v>
      </c>
    </row>
    <row r="23" spans="2:15" ht="15">
      <c r="B23" s="27" t="s">
        <v>26</v>
      </c>
      <c r="C23" s="28">
        <f>SUMIF([1]計算シート!$A$2:$A$122,$I23,[1]計算シート!D$2:D$122)</f>
        <v>113</v>
      </c>
      <c r="D23" s="29">
        <f>SUMIF([1]計算シート!$A$2:$A$122,$I23,[1]計算シート!E$2:E$122)</f>
        <v>442</v>
      </c>
      <c r="E23" s="30">
        <f t="shared" si="0"/>
        <v>555</v>
      </c>
      <c r="I23">
        <v>20</v>
      </c>
    </row>
    <row r="24" spans="2:15" ht="15">
      <c r="B24" s="31" t="s">
        <v>27</v>
      </c>
      <c r="C24" s="32">
        <f>SUMIF([1]計算シート!$A$2:$A$122,$I24,[1]計算シート!D$2:D$122)</f>
        <v>9</v>
      </c>
      <c r="D24" s="33">
        <f>SUMIF([1]計算シート!$A$2:$A$122,$I24,[1]計算シート!E$2:E$122)</f>
        <v>96</v>
      </c>
      <c r="E24" s="34">
        <f t="shared" si="0"/>
        <v>105</v>
      </c>
      <c r="I24">
        <v>21</v>
      </c>
    </row>
    <row r="25" spans="2:15" ht="15">
      <c r="B25" s="35" t="s">
        <v>1</v>
      </c>
      <c r="C25" s="36">
        <f>SUM(C4:C24)</f>
        <v>74388</v>
      </c>
      <c r="D25" s="37">
        <f>SUM(D4:D24)</f>
        <v>82692</v>
      </c>
      <c r="E25" s="38">
        <f>SUM(E4:E24)</f>
        <v>157080</v>
      </c>
    </row>
    <row r="26" spans="2:15" ht="15">
      <c r="B26" s="20"/>
      <c r="C26" s="39"/>
      <c r="D26" s="39"/>
      <c r="E26" s="39"/>
    </row>
    <row r="28" spans="2:15" ht="18" thickBot="1">
      <c r="B28" s="1" t="s">
        <v>28</v>
      </c>
      <c r="C28" s="1"/>
      <c r="D28" s="1"/>
      <c r="E28" s="3" t="str">
        <f>E1</f>
        <v>令和2年3月末</v>
      </c>
    </row>
    <row r="29" spans="2:15" ht="14.25" thickTop="1"/>
    <row r="30" spans="2:15">
      <c r="K30" s="4" t="s">
        <v>29</v>
      </c>
      <c r="L30" s="5" t="s">
        <v>4</v>
      </c>
      <c r="M30" s="6" t="s">
        <v>5</v>
      </c>
      <c r="N30" s="4" t="s">
        <v>6</v>
      </c>
      <c r="O30" s="40" t="s">
        <v>30</v>
      </c>
    </row>
    <row r="31" spans="2:15" ht="15">
      <c r="K31" s="23" t="s">
        <v>31</v>
      </c>
      <c r="L31" s="24">
        <f>SUMIF([1]計算シート!$B$2:$B$122,1,[1]計算シート!D$2:D$123)</f>
        <v>9727</v>
      </c>
      <c r="M31" s="25">
        <f>SUMIF([1]計算シート!$B$2:$B$122,1,[1]計算シート!E$2:E$123)</f>
        <v>9153</v>
      </c>
      <c r="N31" s="26">
        <f>SUM(L31:M31)</f>
        <v>18880</v>
      </c>
      <c r="O31" s="41">
        <f>N31/N34</f>
        <v>0.12019353195823784</v>
      </c>
    </row>
    <row r="32" spans="2:15" ht="15">
      <c r="K32" s="27" t="s">
        <v>32</v>
      </c>
      <c r="L32" s="28">
        <f>SUMIF([1]計算シート!$B$2:$B$122,2,[1]計算シート!D$2:D$123)</f>
        <v>43298</v>
      </c>
      <c r="M32" s="29">
        <f>SUMIF([1]計算シート!$B$2:$B$122,2,[1]計算シート!E$2:E$123)</f>
        <v>45837</v>
      </c>
      <c r="N32" s="30">
        <f>SUM(L32:M32)</f>
        <v>89135</v>
      </c>
      <c r="O32" s="42">
        <f>N32/N34</f>
        <v>0.56744970715558951</v>
      </c>
    </row>
    <row r="33" spans="2:15" ht="15">
      <c r="K33" s="31" t="s">
        <v>34</v>
      </c>
      <c r="L33" s="32">
        <f>SUMIF([1]計算シート!$B$2:$B$122,3,[1]計算シート!D$2:D$123)</f>
        <v>21363</v>
      </c>
      <c r="M33" s="33">
        <f>SUMIF([1]計算シート!$B$2:$B$122,3,[1]計算シート!E$2:E$123)</f>
        <v>27702</v>
      </c>
      <c r="N33" s="34">
        <f>SUM(L33:M33)</f>
        <v>49065</v>
      </c>
      <c r="O33" s="43">
        <f>N33/N34</f>
        <v>0.31235676088617265</v>
      </c>
    </row>
    <row r="34" spans="2:15" ht="15">
      <c r="K34" s="44" t="s">
        <v>1</v>
      </c>
      <c r="L34" s="36">
        <f>SUM(L31:L33)</f>
        <v>74388</v>
      </c>
      <c r="M34" s="37">
        <f>SUM(M31:M33)</f>
        <v>82692</v>
      </c>
      <c r="N34" s="38">
        <f>SUM(N31:N33)</f>
        <v>157080</v>
      </c>
      <c r="O34" s="45"/>
    </row>
    <row r="35" spans="2:15" ht="15">
      <c r="K35" s="46"/>
      <c r="L35" s="39"/>
      <c r="M35" s="39"/>
      <c r="N35" s="39"/>
      <c r="O35" s="47"/>
    </row>
    <row r="37" spans="2:15" ht="18" thickBot="1">
      <c r="B37" s="1" t="s">
        <v>33</v>
      </c>
      <c r="C37" s="1"/>
      <c r="D37" s="1"/>
      <c r="E37" s="3" t="str">
        <f>E28</f>
        <v>令和2年3月末</v>
      </c>
    </row>
    <row r="38" spans="2:15" ht="14.25" thickTop="1"/>
    <row r="39" spans="2:15">
      <c r="B39" s="22"/>
      <c r="C39" s="5" t="s">
        <v>4</v>
      </c>
      <c r="D39" s="6" t="s">
        <v>5</v>
      </c>
      <c r="E39" s="4" t="s">
        <v>6</v>
      </c>
    </row>
    <row r="40" spans="2:15" ht="15">
      <c r="B40" s="35" t="s">
        <v>33</v>
      </c>
      <c r="C40" s="48">
        <f>[1]計算シート!I125</f>
        <v>46.79</v>
      </c>
      <c r="D40" s="49">
        <f>[1]計算シート!J125</f>
        <v>49.63</v>
      </c>
      <c r="E40" s="50">
        <f>[1]計算シート!K125</f>
        <v>48.29</v>
      </c>
    </row>
  </sheetData>
  <sheetProtection selectLockedCells="1" selectUnlockedCells="1"/>
  <phoneticPr fontId="3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年齢・男女別人口表</vt:lpstr>
      <vt:lpstr>年齢・男女別人口表 (５歳区切・３区分)</vt:lpstr>
      <vt:lpstr>年齢・男女別人口表!Print_Area</vt:lpstr>
      <vt:lpstr>'年齢・男女別人口表 (５歳区切・３区分)'!Print_Area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dcterms:created xsi:type="dcterms:W3CDTF">2020-04-14T00:24:19Z</dcterms:created>
  <dcterms:modified xsi:type="dcterms:W3CDTF">2020-04-14T00:34:18Z</dcterms:modified>
</cp:coreProperties>
</file>