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90" activeTab="1"/>
  </bookViews>
  <sheets>
    <sheet name="年齢・男女別人口表" sheetId="2" r:id="rId1"/>
    <sheet name="年齢・男女別人口表 (５歳区切・３区分)公開用" sheetId="1" r:id="rId2"/>
  </sheets>
  <externalReferences>
    <externalReference r:id="rId3"/>
  </externalReferences>
  <definedNames>
    <definedName name="_xlnm.Print_Area" localSheetId="0">'年齢・男女別人口表'!$A$1:$K$59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<sst xmlns="http://schemas.openxmlformats.org/spreadsheetml/2006/main" xmlns:r="http://schemas.openxmlformats.org/officeDocument/2006/relationships" count="35" uniqueCount="35">
  <si>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年齢・男女別人口表</t>
    <rPh sb="0" eb="2">
      <t>ネンレイ</t>
    </rPh>
    <rPh sb="3" eb="5">
      <t>ダンジョ</t>
    </rPh>
    <rPh sb="5" eb="6">
      <t>ベツ</t>
    </rPh>
    <rPh sb="6" eb="8">
      <t>ジンコウ</t>
    </rPh>
    <rPh sb="8" eb="9">
      <t>ヒョウ</t>
    </rPh>
    <phoneticPr fontId="2"/>
  </si>
  <si>
    <t>年少（0～14歳）人口</t>
    <rPh sb="0" eb="2">
      <t>ネンショウ</t>
    </rPh>
    <rPh sb="7" eb="8">
      <t>サイ</t>
    </rPh>
    <rPh sb="9" eb="11">
      <t>ジンコウ</t>
    </rPh>
    <phoneticPr fontId="2"/>
  </si>
  <si>
    <t>年齢</t>
    <rPh sb="0" eb="2">
      <t>ネンレイ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</si>
  <si>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</si>
  <si>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</si>
  <si>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15歳から19歳まで</t>
  </si>
  <si>
    <t>年齢・男女別人口表(５歳区切)</t>
    <rPh sb="0" eb="2">
      <t>ネンレイ</t>
    </rPh>
    <rPh sb="3" eb="5">
      <t>ダンジョ</t>
    </rPh>
    <rPh sb="5" eb="6">
      <t>ベツ</t>
    </rPh>
    <rPh sb="6" eb="8">
      <t>ジンコウ</t>
    </rPh>
    <rPh sb="8" eb="9">
      <t>ヒョウ</t>
    </rPh>
    <rPh sb="11" eb="12">
      <t>サイ</t>
    </rPh>
    <rPh sb="12" eb="14">
      <t>クギリ</t>
    </rPh>
    <phoneticPr fontId="2"/>
  </si>
  <si>
    <t>0歳から4歳まで</t>
  </si>
  <si>
    <t>5歳から9歳まで</t>
  </si>
  <si>
    <t>10歳から14歳まで</t>
  </si>
  <si>
    <t>20歳から24歳まで</t>
  </si>
  <si>
    <t>95歳から99歳まで</t>
  </si>
  <si>
    <t>60歳から64歳まで</t>
  </si>
  <si>
    <t>25歳から29歳まで</t>
  </si>
  <si>
    <t>30歳から34歳まで</t>
  </si>
  <si>
    <t>35歳から39歳まで</t>
  </si>
  <si>
    <t>40歳から44歳まで</t>
  </si>
  <si>
    <t>年齢区分</t>
    <rPh sb="0" eb="2">
      <t>ネンレイ</t>
    </rPh>
    <rPh sb="2" eb="4">
      <t>クブン</t>
    </rPh>
    <phoneticPr fontId="2"/>
  </si>
  <si>
    <t>85歳から89歳まで</t>
  </si>
  <si>
    <t>45歳から49歳まで</t>
  </si>
  <si>
    <t>50歳から54歳まで</t>
  </si>
  <si>
    <t>55歳から59歳まで</t>
  </si>
  <si>
    <t>65歳から69歳まで</t>
  </si>
  <si>
    <t>70歳から74歳まで</t>
  </si>
  <si>
    <t>平均年齢</t>
    <rPh sb="0" eb="2">
      <t>ヘイキン</t>
    </rPh>
    <rPh sb="2" eb="4">
      <t>ネンレイ</t>
    </rPh>
    <phoneticPr fontId="2"/>
  </si>
  <si>
    <t>75歳から79歳まで</t>
  </si>
  <si>
    <t>80歳から84歳まで</t>
  </si>
  <si>
    <t>90歳から94歳まで</t>
  </si>
  <si>
    <t>100歳以上</t>
  </si>
  <si>
    <t>年齢３区分別人口</t>
    <rPh sb="0" eb="2">
      <t>ネンレイ</t>
    </rPh>
    <rPh sb="3" eb="4">
      <t>ク</t>
    </rPh>
    <rPh sb="4" eb="6">
      <t>ブンベツ</t>
    </rPh>
    <rPh sb="6" eb="8">
      <t>ジンコウ</t>
    </rPh>
    <phoneticPr fontId="2"/>
  </si>
  <si>
    <t>老年（65歳以上）人口</t>
    <rPh sb="0" eb="2">
      <t>ロウネン</t>
    </rPh>
    <rPh sb="5" eb="6">
      <t>サイ</t>
    </rPh>
    <rPh sb="6" eb="8">
      <t>イジョウ</t>
    </rPh>
    <rPh sb="9" eb="11">
      <t>ジンコウ</t>
    </rPh>
    <phoneticPr fontId="2"/>
  </si>
  <si>
    <t>生産年齢（15～64歳）人口</t>
    <rPh sb="0" eb="2">
      <t>セイサン</t>
    </rPh>
    <rPh sb="2" eb="4">
      <t>ネンレイ</t>
    </rPh>
    <rPh sb="10" eb="11">
      <t>サイ</t>
    </rPh>
    <rPh sb="12" eb="14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</si>
  <si>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</si>
  <si>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</si>
  <si>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割合</t>
    <rPh sb="0" eb="2">
      <t>ワリアイ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</si>
</sst>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;;;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ＤＦ平成ゴシック体W5"/>
      <family val="3"/>
    </font>
    <font>
      <b/>
      <sz val="11"/>
      <color auto="1"/>
      <name val="Courier New"/>
      <family val="3"/>
    </font>
    <font>
      <sz val="11"/>
      <color auto="1"/>
      <name val="Courier New"/>
      <family val="3"/>
    </font>
    <font>
      <sz val="11"/>
      <color indexed="8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4" fillId="0" borderId="7" xfId="2" applyFont="1" applyBorder="1">
      <alignment vertical="center"/>
    </xf>
    <xf numFmtId="38" fontId="4" fillId="0" borderId="8" xfId="2" applyFont="1" applyBorder="1">
      <alignment vertical="center"/>
    </xf>
    <xf numFmtId="38" fontId="4" fillId="0" borderId="9" xfId="2" applyFont="1" applyBorder="1">
      <alignment vertical="center"/>
    </xf>
    <xf numFmtId="0" fontId="0" fillId="3" borderId="10" xfId="0" applyFill="1" applyBorder="1" applyAlignment="1">
      <alignment horizontal="center" vertical="center"/>
    </xf>
    <xf numFmtId="38" fontId="4" fillId="0" borderId="11" xfId="2" applyFont="1" applyBorder="1">
      <alignment vertical="center"/>
    </xf>
    <xf numFmtId="38" fontId="4" fillId="0" borderId="12" xfId="2" applyFont="1" applyBorder="1">
      <alignment vertical="center"/>
    </xf>
    <xf numFmtId="38" fontId="4" fillId="0" borderId="13" xfId="2" applyFont="1" applyBorder="1">
      <alignment vertical="center"/>
    </xf>
    <xf numFmtId="38" fontId="4" fillId="0" borderId="3" xfId="2" applyFont="1" applyBorder="1">
      <alignment vertical="center"/>
    </xf>
    <xf numFmtId="38" fontId="4" fillId="0" borderId="4" xfId="2" applyFont="1" applyBorder="1">
      <alignment vertical="center"/>
    </xf>
    <xf numFmtId="38" fontId="4" fillId="0" borderId="5" xfId="2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5" borderId="0" xfId="0" applyFill="1">
      <alignment vertical="center"/>
    </xf>
    <xf numFmtId="0" fontId="0" fillId="3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2" xfId="0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5" fillId="0" borderId="17" xfId="2" applyFont="1" applyBorder="1" applyAlignment="1">
      <alignment horizontal="right" vertical="center"/>
    </xf>
    <xf numFmtId="38" fontId="5" fillId="0" borderId="0" xfId="2" applyFont="1" applyBorder="1">
      <alignment vertical="center"/>
    </xf>
    <xf numFmtId="0" fontId="0" fillId="6" borderId="18" xfId="0" applyFill="1" applyBorder="1" applyAlignment="1">
      <alignment horizontal="center" vertical="center"/>
    </xf>
    <xf numFmtId="38" fontId="5" fillId="0" borderId="7" xfId="2" applyFont="1" applyFill="1" applyBorder="1">
      <alignment vertical="center"/>
    </xf>
    <xf numFmtId="38" fontId="5" fillId="0" borderId="8" xfId="2" applyFont="1" applyFill="1" applyBorder="1">
      <alignment vertical="center"/>
    </xf>
    <xf numFmtId="38" fontId="5" fillId="0" borderId="19" xfId="2" applyFont="1" applyFill="1" applyBorder="1">
      <alignment vertical="center"/>
    </xf>
    <xf numFmtId="38" fontId="5" fillId="0" borderId="6" xfId="2" applyFont="1" applyFill="1" applyBorder="1">
      <alignment vertical="center"/>
    </xf>
    <xf numFmtId="40" fontId="5" fillId="0" borderId="17" xfId="2" applyNumberFormat="1" applyFont="1" applyBorder="1" applyAlignment="1">
      <alignment horizontal="right" vertical="center"/>
    </xf>
    <xf numFmtId="38" fontId="5" fillId="0" borderId="6" xfId="2" applyFont="1" applyBorder="1" applyAlignment="1">
      <alignment horizontal="right" vertical="center"/>
    </xf>
    <xf numFmtId="0" fontId="0" fillId="6" borderId="20" xfId="0" applyFill="1" applyBorder="1" applyAlignment="1">
      <alignment horizontal="center" vertical="center"/>
    </xf>
    <xf numFmtId="38" fontId="5" fillId="0" borderId="21" xfId="2" applyFont="1" applyFill="1" applyBorder="1" applyAlignment="1">
      <alignment horizontal="right" vertical="center"/>
    </xf>
    <xf numFmtId="38" fontId="5" fillId="0" borderId="12" xfId="2" applyFont="1" applyFill="1" applyBorder="1" applyAlignment="1">
      <alignment horizontal="right" vertical="center"/>
    </xf>
    <xf numFmtId="38" fontId="5" fillId="0" borderId="13" xfId="2" applyFont="1" applyFill="1" applyBorder="1" applyAlignment="1">
      <alignment horizontal="right" vertical="center"/>
    </xf>
    <xf numFmtId="38" fontId="5" fillId="0" borderId="10" xfId="2" applyFont="1" applyFill="1" applyBorder="1" applyAlignment="1">
      <alignment horizontal="right" vertical="center"/>
    </xf>
    <xf numFmtId="40" fontId="5" fillId="0" borderId="20" xfId="2" applyNumberFormat="1" applyFont="1" applyBorder="1" applyAlignment="1">
      <alignment horizontal="right" vertical="center"/>
    </xf>
    <xf numFmtId="0" fontId="0" fillId="6" borderId="22" xfId="0" applyFill="1" applyBorder="1" applyAlignment="1">
      <alignment horizontal="center" vertical="center"/>
    </xf>
    <xf numFmtId="38" fontId="5" fillId="0" borderId="23" xfId="2" applyFont="1" applyFill="1" applyBorder="1" applyAlignment="1">
      <alignment horizontal="right" vertical="center"/>
    </xf>
    <xf numFmtId="38" fontId="5" fillId="0" borderId="24" xfId="2" applyFont="1" applyFill="1" applyBorder="1" applyAlignment="1">
      <alignment horizontal="right" vertical="center"/>
    </xf>
    <xf numFmtId="38" fontId="5" fillId="0" borderId="25" xfId="2" applyFont="1" applyFill="1" applyBorder="1" applyAlignment="1">
      <alignment horizontal="right" vertical="center"/>
    </xf>
    <xf numFmtId="38" fontId="5" fillId="0" borderId="22" xfId="2" applyFont="1" applyFill="1" applyBorder="1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38" fontId="5" fillId="0" borderId="26" xfId="2" applyFont="1" applyFill="1" applyBorder="1" applyAlignment="1">
      <alignment horizontal="right" vertical="center"/>
    </xf>
    <xf numFmtId="38" fontId="5" fillId="0" borderId="27" xfId="2" applyFont="1" applyFill="1" applyBorder="1" applyAlignment="1">
      <alignment horizontal="right" vertical="center"/>
    </xf>
    <xf numFmtId="38" fontId="5" fillId="0" borderId="28" xfId="2" applyFont="1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10" fontId="5" fillId="0" borderId="29" xfId="1" applyNumberFormat="1" applyFont="1" applyFill="1" applyBorder="1">
      <alignment vertical="center"/>
    </xf>
    <xf numFmtId="10" fontId="5" fillId="0" borderId="24" xfId="1" applyNumberFormat="1" applyFont="1" applyFill="1" applyBorder="1">
      <alignment vertical="center"/>
    </xf>
    <xf numFmtId="10" fontId="5" fillId="0" borderId="30" xfId="1" applyNumberFormat="1" applyFont="1" applyFill="1" applyBorder="1">
      <alignment vertical="center"/>
    </xf>
    <xf numFmtId="9" fontId="5" fillId="0" borderId="31" xfId="1" applyFont="1" applyFill="1" applyBorder="1">
      <alignment vertical="center"/>
    </xf>
    <xf numFmtId="40" fontId="5" fillId="0" borderId="22" xfId="2" applyNumberFormat="1" applyFont="1" applyBorder="1" applyAlignment="1">
      <alignment horizontal="right" vertical="center"/>
    </xf>
    <xf numFmtId="176" fontId="6" fillId="0" borderId="0" xfId="0" applyNumberFormat="1" applyFont="1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</cellXfs>
  <cellStyles count="3">
    <cellStyle name="パーセント_年齢別男女別人口集計表R8.3月末（計算用）" xfId="1"/>
    <cellStyle name="桁区切り_年齢別男女別人口集計表R8.3月末（計算用）" xfId="2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4180;&#40802;&#21029;&#30007;&#22899;&#21029;&#20154;&#21475;&#38598;&#35336;&#34920;R8.3&#26376;&#26411;&#65288;&#35336;&#31639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い方"/>
      <sheetName val="市民課提供データ"/>
      <sheetName val="計算シート"/>
      <sheetName val="年齢・男女別人口表"/>
      <sheetName val="年齢・男女別人口表 (５歳区切・３区分)公開用"/>
    </sheetNames>
    <sheetDataSet>
      <sheetData sheetId="0"/>
      <sheetData sheetId="1"/>
      <sheetData sheetId="2">
        <row r="1">
          <cell r="C1" t="str">
            <v>年齢</v>
          </cell>
          <cell r="D1" t="str">
            <v>男</v>
          </cell>
          <cell r="E1" t="str">
            <v>女</v>
          </cell>
          <cell r="G1" t="str">
            <v>計</v>
          </cell>
          <cell r="H1">
            <v>46112</v>
          </cell>
        </row>
        <row r="2">
          <cell r="C2">
            <v>0</v>
          </cell>
        </row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  <row r="9">
          <cell r="C9">
            <v>7</v>
          </cell>
        </row>
        <row r="10">
          <cell r="C10">
            <v>8</v>
          </cell>
        </row>
        <row r="11">
          <cell r="C11">
            <v>9</v>
          </cell>
        </row>
        <row r="12">
          <cell r="C12">
            <v>10</v>
          </cell>
        </row>
        <row r="13">
          <cell r="C13">
            <v>11</v>
          </cell>
        </row>
        <row r="14">
          <cell r="C14">
            <v>12</v>
          </cell>
        </row>
        <row r="15">
          <cell r="C15">
            <v>13</v>
          </cell>
        </row>
        <row r="16">
          <cell r="C16">
            <v>14</v>
          </cell>
        </row>
        <row r="17">
          <cell r="C17">
            <v>15</v>
          </cell>
        </row>
        <row r="18">
          <cell r="C18">
            <v>16</v>
          </cell>
        </row>
        <row r="19">
          <cell r="C19">
            <v>17</v>
          </cell>
        </row>
        <row r="20">
          <cell r="C20">
            <v>18</v>
          </cell>
        </row>
        <row r="21">
          <cell r="C21">
            <v>19</v>
          </cell>
        </row>
        <row r="22">
          <cell r="C22">
            <v>20</v>
          </cell>
        </row>
        <row r="23">
          <cell r="C23">
            <v>21</v>
          </cell>
        </row>
        <row r="24">
          <cell r="C24">
            <v>22</v>
          </cell>
        </row>
        <row r="25">
          <cell r="C25">
            <v>23</v>
          </cell>
        </row>
        <row r="26">
          <cell r="C26">
            <v>24</v>
          </cell>
        </row>
        <row r="27">
          <cell r="C27">
            <v>25</v>
          </cell>
        </row>
        <row r="28">
          <cell r="C28">
            <v>26</v>
          </cell>
        </row>
        <row r="29">
          <cell r="C29">
            <v>27</v>
          </cell>
        </row>
        <row r="30">
          <cell r="C30">
            <v>28</v>
          </cell>
        </row>
        <row r="31">
          <cell r="C31">
            <v>29</v>
          </cell>
        </row>
        <row r="32">
          <cell r="C32">
            <v>30</v>
          </cell>
        </row>
        <row r="33">
          <cell r="C33">
            <v>31</v>
          </cell>
        </row>
        <row r="34">
          <cell r="C34">
            <v>32</v>
          </cell>
        </row>
        <row r="35">
          <cell r="C35">
            <v>33</v>
          </cell>
        </row>
        <row r="36">
          <cell r="C36">
            <v>34</v>
          </cell>
        </row>
        <row r="37">
          <cell r="C37">
            <v>35</v>
          </cell>
        </row>
        <row r="38">
          <cell r="C38">
            <v>36</v>
          </cell>
        </row>
        <row r="39">
          <cell r="C39">
            <v>37</v>
          </cell>
        </row>
        <row r="40">
          <cell r="C40">
            <v>38</v>
          </cell>
        </row>
        <row r="41">
          <cell r="C41">
            <v>39</v>
          </cell>
        </row>
        <row r="42">
          <cell r="C42">
            <v>40</v>
          </cell>
        </row>
        <row r="43">
          <cell r="C43">
            <v>41</v>
          </cell>
        </row>
        <row r="44">
          <cell r="C44">
            <v>42</v>
          </cell>
        </row>
        <row r="45">
          <cell r="C45">
            <v>43</v>
          </cell>
        </row>
        <row r="46">
          <cell r="C46">
            <v>44</v>
          </cell>
        </row>
        <row r="47">
          <cell r="C47">
            <v>45</v>
          </cell>
        </row>
        <row r="48">
          <cell r="C48">
            <v>46</v>
          </cell>
        </row>
        <row r="49">
          <cell r="C49">
            <v>47</v>
          </cell>
        </row>
        <row r="50">
          <cell r="C50">
            <v>48</v>
          </cell>
        </row>
        <row r="51">
          <cell r="C51">
            <v>49</v>
          </cell>
        </row>
        <row r="52">
          <cell r="C52">
            <v>50</v>
          </cell>
        </row>
        <row r="53">
          <cell r="C53">
            <v>51</v>
          </cell>
        </row>
        <row r="54">
          <cell r="C54">
            <v>52</v>
          </cell>
        </row>
        <row r="55">
          <cell r="C55">
            <v>53</v>
          </cell>
        </row>
        <row r="56">
          <cell r="C56">
            <v>54</v>
          </cell>
        </row>
        <row r="57">
          <cell r="C57">
            <v>55</v>
          </cell>
        </row>
        <row r="58">
          <cell r="C58">
            <v>56</v>
          </cell>
        </row>
        <row r="59">
          <cell r="C59">
            <v>57</v>
          </cell>
        </row>
        <row r="60">
          <cell r="C60">
            <v>58</v>
          </cell>
        </row>
        <row r="61">
          <cell r="C61">
            <v>59</v>
          </cell>
        </row>
        <row r="62">
          <cell r="C62">
            <v>60</v>
          </cell>
        </row>
        <row r="63">
          <cell r="C63">
            <v>61</v>
          </cell>
        </row>
        <row r="64">
          <cell r="C64">
            <v>62</v>
          </cell>
        </row>
        <row r="65">
          <cell r="C65">
            <v>63</v>
          </cell>
        </row>
        <row r="66">
          <cell r="C66">
            <v>64</v>
          </cell>
        </row>
        <row r="67">
          <cell r="C67">
            <v>65</v>
          </cell>
        </row>
        <row r="68">
          <cell r="C68">
            <v>66</v>
          </cell>
        </row>
        <row r="69">
          <cell r="C69">
            <v>67</v>
          </cell>
        </row>
        <row r="70">
          <cell r="C70">
            <v>68</v>
          </cell>
        </row>
        <row r="71">
          <cell r="C71">
            <v>69</v>
          </cell>
        </row>
        <row r="72">
          <cell r="C72">
            <v>70</v>
          </cell>
        </row>
        <row r="73">
          <cell r="C73">
            <v>71</v>
          </cell>
        </row>
        <row r="74">
          <cell r="C74">
            <v>72</v>
          </cell>
        </row>
        <row r="75">
          <cell r="C75">
            <v>73</v>
          </cell>
        </row>
        <row r="76">
          <cell r="C76">
            <v>74</v>
          </cell>
        </row>
        <row r="77">
          <cell r="C77">
            <v>75</v>
          </cell>
        </row>
        <row r="78">
          <cell r="C78">
            <v>76</v>
          </cell>
        </row>
        <row r="79">
          <cell r="C79">
            <v>77</v>
          </cell>
        </row>
        <row r="80">
          <cell r="C80">
            <v>78</v>
          </cell>
        </row>
        <row r="81">
          <cell r="C81">
            <v>79</v>
          </cell>
        </row>
        <row r="82">
          <cell r="C82">
            <v>80</v>
          </cell>
        </row>
        <row r="83">
          <cell r="C83">
            <v>81</v>
          </cell>
        </row>
        <row r="84">
          <cell r="C84">
            <v>82</v>
          </cell>
        </row>
        <row r="85">
          <cell r="C85">
            <v>83</v>
          </cell>
        </row>
        <row r="86">
          <cell r="C86">
            <v>84</v>
          </cell>
        </row>
        <row r="87">
          <cell r="C87">
            <v>85</v>
          </cell>
        </row>
        <row r="88">
          <cell r="C88">
            <v>86</v>
          </cell>
        </row>
        <row r="89">
          <cell r="C89">
            <v>87</v>
          </cell>
        </row>
        <row r="90">
          <cell r="C90">
            <v>88</v>
          </cell>
        </row>
        <row r="91">
          <cell r="C91">
            <v>89</v>
          </cell>
        </row>
        <row r="92">
          <cell r="C92">
            <v>90</v>
          </cell>
        </row>
        <row r="93">
          <cell r="C93">
            <v>91</v>
          </cell>
        </row>
        <row r="94">
          <cell r="C94">
            <v>92</v>
          </cell>
        </row>
        <row r="95">
          <cell r="C95">
            <v>93</v>
          </cell>
        </row>
        <row r="96">
          <cell r="C96">
            <v>94</v>
          </cell>
        </row>
        <row r="97">
          <cell r="C97">
            <v>95</v>
          </cell>
        </row>
        <row r="98">
          <cell r="C98">
            <v>96</v>
          </cell>
        </row>
        <row r="99">
          <cell r="C99">
            <v>97</v>
          </cell>
        </row>
        <row r="100">
          <cell r="C100">
            <v>98</v>
          </cell>
        </row>
        <row r="101">
          <cell r="C101">
            <v>99</v>
          </cell>
        </row>
        <row r="102">
          <cell r="C102">
            <v>100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59"/>
  <sheetViews>
    <sheetView topLeftCell="A25" workbookViewId="0">
      <selection activeCell="O44" sqref="O44"/>
    </sheetView>
  </sheetViews>
  <sheetFormatPr defaultRowHeight="13"/>
  <cols>
    <col min="1" max="1" width="1.26953125" customWidth="1"/>
    <col min="2" max="2" width="10.6328125" customWidth="1"/>
    <col min="3" max="5" width="10.453125" customWidth="1"/>
    <col min="6" max="6" width="9.90625" customWidth="1"/>
    <col min="7" max="10" width="10.453125" customWidth="1"/>
    <col min="11" max="11" width="1.26953125" customWidth="1"/>
  </cols>
  <sheetData>
    <row r="1" spans="2:10" ht="21.75" customHeight="1">
      <c r="B1" s="1" t="s">
        <v>0</v>
      </c>
      <c r="C1" s="1"/>
      <c r="D1" s="1"/>
      <c r="E1" s="1"/>
      <c r="F1" s="1"/>
      <c r="G1" s="1"/>
      <c r="H1" s="1"/>
      <c r="I1" s="17"/>
      <c r="J1" s="18" t="str">
        <f>TEXT([1]計算シート!H1,"ggge年m月末")</f>
        <v>令和8年3月末</v>
      </c>
    </row>
    <row r="2" spans="2:10" ht="13.75"/>
    <row r="3" spans="2:10">
      <c r="B3" s="2" t="str">
        <f>[1]計算シート!C1</f>
        <v>年齢</v>
      </c>
      <c r="C3" s="6" t="str">
        <f>[1]計算シート!D1</f>
        <v>男</v>
      </c>
      <c r="D3" s="10" t="str">
        <f>[1]計算シート!E1</f>
        <v>女</v>
      </c>
      <c r="E3" s="2" t="str">
        <f>[1]計算シート!G1</f>
        <v>計</v>
      </c>
      <c r="G3" s="2" t="str">
        <f>[1]計算シート!C1</f>
        <v>年齢</v>
      </c>
      <c r="H3" s="6" t="str">
        <f>[1]計算シート!D1</f>
        <v>男</v>
      </c>
      <c r="I3" s="10" t="str">
        <f>[1]計算シート!E1</f>
        <v>女</v>
      </c>
      <c r="J3" s="2" t="str">
        <f>[1]計算シート!G1</f>
        <v>計</v>
      </c>
    </row>
    <row r="4" spans="2:10" ht="15">
      <c r="B4" s="3" t="str">
        <f>[1]計算シート!C2&amp;"歳"</f>
        <v>0歳</v>
      </c>
      <c r="C4" s="7">
        <v>432</v>
      </c>
      <c r="D4" s="11">
        <v>425</v>
      </c>
      <c r="E4" s="14">
        <v>857</v>
      </c>
      <c r="G4" s="4" t="str">
        <f>[1]計算シート!C58&amp;"歳"</f>
        <v>56歳</v>
      </c>
      <c r="H4" s="7">
        <v>1268</v>
      </c>
      <c r="I4" s="11">
        <v>1336</v>
      </c>
      <c r="J4" s="14">
        <v>2604</v>
      </c>
    </row>
    <row r="5" spans="2:10" ht="15">
      <c r="B5" s="4" t="str">
        <f>[1]計算シート!C3&amp;"歳"</f>
        <v>1歳</v>
      </c>
      <c r="C5" s="8">
        <v>414</v>
      </c>
      <c r="D5" s="12">
        <v>444</v>
      </c>
      <c r="E5" s="15">
        <v>858</v>
      </c>
      <c r="G5" s="4" t="str">
        <f>[1]計算シート!C59&amp;"歳"</f>
        <v>57歳</v>
      </c>
      <c r="H5" s="8">
        <v>1264</v>
      </c>
      <c r="I5" s="12">
        <v>1298</v>
      </c>
      <c r="J5" s="15">
        <v>2562</v>
      </c>
    </row>
    <row r="6" spans="2:10" ht="15">
      <c r="B6" s="4" t="str">
        <f>[1]計算シート!C4&amp;"歳"</f>
        <v>2歳</v>
      </c>
      <c r="C6" s="8">
        <v>512</v>
      </c>
      <c r="D6" s="12">
        <v>471</v>
      </c>
      <c r="E6" s="15">
        <v>983</v>
      </c>
      <c r="G6" s="4" t="str">
        <f>[1]計算シート!C60&amp;"歳"</f>
        <v>58歳</v>
      </c>
      <c r="H6" s="8">
        <v>1151</v>
      </c>
      <c r="I6" s="12">
        <v>1277</v>
      </c>
      <c r="J6" s="15">
        <v>2428</v>
      </c>
    </row>
    <row r="7" spans="2:10" ht="15">
      <c r="B7" s="4" t="str">
        <f>[1]計算シート!C5&amp;"歳"</f>
        <v>3歳</v>
      </c>
      <c r="C7" s="8">
        <v>531</v>
      </c>
      <c r="D7" s="12">
        <v>469</v>
      </c>
      <c r="E7" s="15">
        <v>1000</v>
      </c>
      <c r="G7" s="4" t="str">
        <f>[1]計算シート!C61&amp;"歳"</f>
        <v>59歳</v>
      </c>
      <c r="H7" s="8">
        <v>977</v>
      </c>
      <c r="I7" s="12">
        <v>1013</v>
      </c>
      <c r="J7" s="15">
        <v>1990</v>
      </c>
    </row>
    <row r="8" spans="2:10" ht="15">
      <c r="B8" s="4" t="str">
        <f>[1]計算シート!C6&amp;"歳"</f>
        <v>4歳</v>
      </c>
      <c r="C8" s="8">
        <v>558</v>
      </c>
      <c r="D8" s="12">
        <v>527</v>
      </c>
      <c r="E8" s="15">
        <v>1085</v>
      </c>
      <c r="G8" s="4" t="str">
        <f>[1]計算シート!C62&amp;"歳"</f>
        <v>60歳</v>
      </c>
      <c r="H8" s="8">
        <v>1027</v>
      </c>
      <c r="I8" s="12">
        <v>1066</v>
      </c>
      <c r="J8" s="15">
        <v>2093</v>
      </c>
    </row>
    <row r="9" spans="2:10" ht="15">
      <c r="B9" s="4" t="str">
        <f>[1]計算シート!C7&amp;"歳"</f>
        <v>5歳</v>
      </c>
      <c r="C9" s="8">
        <v>560</v>
      </c>
      <c r="D9" s="12">
        <v>510</v>
      </c>
      <c r="E9" s="15">
        <v>1070</v>
      </c>
      <c r="G9" s="4" t="str">
        <f>[1]計算シート!C63&amp;"歳"</f>
        <v>61歳</v>
      </c>
      <c r="H9" s="8">
        <v>1081</v>
      </c>
      <c r="I9" s="12">
        <v>1065</v>
      </c>
      <c r="J9" s="15">
        <v>2146</v>
      </c>
    </row>
    <row r="10" spans="2:10" ht="15">
      <c r="B10" s="4" t="str">
        <f>[1]計算シート!C8&amp;"歳"</f>
        <v>6歳</v>
      </c>
      <c r="C10" s="8">
        <v>578</v>
      </c>
      <c r="D10" s="12">
        <v>517</v>
      </c>
      <c r="E10" s="15">
        <v>1095</v>
      </c>
      <c r="G10" s="4" t="str">
        <f>[1]計算シート!C64&amp;"歳"</f>
        <v>62歳</v>
      </c>
      <c r="H10" s="8">
        <v>942</v>
      </c>
      <c r="I10" s="12">
        <v>963</v>
      </c>
      <c r="J10" s="15">
        <v>1905</v>
      </c>
    </row>
    <row r="11" spans="2:10" ht="15">
      <c r="B11" s="4" t="str">
        <f>[1]計算シート!C9&amp;"歳"</f>
        <v>7歳</v>
      </c>
      <c r="C11" s="8">
        <v>637</v>
      </c>
      <c r="D11" s="12">
        <v>577</v>
      </c>
      <c r="E11" s="15">
        <v>1214</v>
      </c>
      <c r="G11" s="4" t="str">
        <f>[1]計算シート!C65&amp;"歳"</f>
        <v>63歳</v>
      </c>
      <c r="H11" s="8">
        <v>876</v>
      </c>
      <c r="I11" s="12">
        <v>931</v>
      </c>
      <c r="J11" s="15">
        <v>1807</v>
      </c>
    </row>
    <row r="12" spans="2:10" ht="15">
      <c r="B12" s="4" t="str">
        <f>[1]計算シート!C10&amp;"歳"</f>
        <v>8歳</v>
      </c>
      <c r="C12" s="8">
        <v>576</v>
      </c>
      <c r="D12" s="12">
        <v>571</v>
      </c>
      <c r="E12" s="15">
        <v>1147</v>
      </c>
      <c r="G12" s="4" t="str">
        <f>[1]計算シート!C66&amp;"歳"</f>
        <v>64歳</v>
      </c>
      <c r="H12" s="8">
        <v>810</v>
      </c>
      <c r="I12" s="12">
        <v>906</v>
      </c>
      <c r="J12" s="15">
        <v>1716</v>
      </c>
    </row>
    <row r="13" spans="2:10" ht="15">
      <c r="B13" s="4" t="str">
        <f>[1]計算シート!C11&amp;"歳"</f>
        <v>9歳</v>
      </c>
      <c r="C13" s="8">
        <v>636</v>
      </c>
      <c r="D13" s="12">
        <v>602</v>
      </c>
      <c r="E13" s="15">
        <v>1238</v>
      </c>
      <c r="G13" s="4" t="str">
        <f>[1]計算シート!C67&amp;"歳"</f>
        <v>65歳</v>
      </c>
      <c r="H13" s="8">
        <v>821</v>
      </c>
      <c r="I13" s="12">
        <v>934</v>
      </c>
      <c r="J13" s="15">
        <v>1755</v>
      </c>
    </row>
    <row r="14" spans="2:10" ht="15">
      <c r="B14" s="4" t="str">
        <f>[1]計算シート!C12&amp;"歳"</f>
        <v>10歳</v>
      </c>
      <c r="C14" s="8">
        <v>632</v>
      </c>
      <c r="D14" s="12">
        <v>601</v>
      </c>
      <c r="E14" s="15">
        <v>1233</v>
      </c>
      <c r="G14" s="4" t="str">
        <f>[1]計算シート!C68&amp;"歳"</f>
        <v>66歳</v>
      </c>
      <c r="H14" s="8">
        <v>756</v>
      </c>
      <c r="I14" s="12">
        <v>945</v>
      </c>
      <c r="J14" s="15">
        <v>1701</v>
      </c>
    </row>
    <row r="15" spans="2:10" ht="15">
      <c r="B15" s="4" t="str">
        <f>[1]計算シート!C13&amp;"歳"</f>
        <v>11歳</v>
      </c>
      <c r="C15" s="8">
        <v>643</v>
      </c>
      <c r="D15" s="12">
        <v>628</v>
      </c>
      <c r="E15" s="15">
        <v>1271</v>
      </c>
      <c r="G15" s="4" t="str">
        <f>[1]計算シート!C69&amp;"歳"</f>
        <v>67歳</v>
      </c>
      <c r="H15" s="8">
        <v>781</v>
      </c>
      <c r="I15" s="12">
        <v>878</v>
      </c>
      <c r="J15" s="15">
        <v>1659</v>
      </c>
    </row>
    <row r="16" spans="2:10" ht="15">
      <c r="B16" s="4" t="str">
        <f>[1]計算シート!C14&amp;"歳"</f>
        <v>12歳</v>
      </c>
      <c r="C16" s="8">
        <v>676</v>
      </c>
      <c r="D16" s="12">
        <v>638</v>
      </c>
      <c r="E16" s="15">
        <v>1314</v>
      </c>
      <c r="G16" s="4" t="str">
        <f>[1]計算シート!C70&amp;"歳"</f>
        <v>68歳</v>
      </c>
      <c r="H16" s="8">
        <v>698</v>
      </c>
      <c r="I16" s="12">
        <v>847</v>
      </c>
      <c r="J16" s="15">
        <v>1545</v>
      </c>
    </row>
    <row r="17" spans="2:10" ht="15">
      <c r="B17" s="4" t="str">
        <f>[1]計算シート!C15&amp;"歳"</f>
        <v>13歳</v>
      </c>
      <c r="C17" s="8">
        <v>671</v>
      </c>
      <c r="D17" s="12">
        <v>623</v>
      </c>
      <c r="E17" s="15">
        <v>1294</v>
      </c>
      <c r="G17" s="4" t="str">
        <f>[1]計算シート!C71&amp;"歳"</f>
        <v>69歳</v>
      </c>
      <c r="H17" s="8">
        <v>685</v>
      </c>
      <c r="I17" s="12">
        <v>861</v>
      </c>
      <c r="J17" s="15">
        <v>1546</v>
      </c>
    </row>
    <row r="18" spans="2:10" ht="15">
      <c r="B18" s="4" t="str">
        <f>[1]計算シート!C16&amp;"歳"</f>
        <v>14歳</v>
      </c>
      <c r="C18" s="8">
        <v>674</v>
      </c>
      <c r="D18" s="12">
        <v>698</v>
      </c>
      <c r="E18" s="15">
        <v>1372</v>
      </c>
      <c r="G18" s="4" t="str">
        <f>[1]計算シート!C72&amp;"歳"</f>
        <v>70歳</v>
      </c>
      <c r="H18" s="8">
        <v>763</v>
      </c>
      <c r="I18" s="12">
        <v>860</v>
      </c>
      <c r="J18" s="15">
        <v>1623</v>
      </c>
    </row>
    <row r="19" spans="2:10" ht="15">
      <c r="B19" s="4" t="str">
        <f>[1]計算シート!C17&amp;"歳"</f>
        <v>15歳</v>
      </c>
      <c r="C19" s="8">
        <v>734</v>
      </c>
      <c r="D19" s="12">
        <v>633</v>
      </c>
      <c r="E19" s="15">
        <v>1367</v>
      </c>
      <c r="G19" s="4" t="str">
        <f>[1]計算シート!C73&amp;"歳"</f>
        <v>71歳</v>
      </c>
      <c r="H19" s="8">
        <v>754</v>
      </c>
      <c r="I19" s="12">
        <v>897</v>
      </c>
      <c r="J19" s="15">
        <v>1651</v>
      </c>
    </row>
    <row r="20" spans="2:10" ht="15">
      <c r="B20" s="4" t="str">
        <f>[1]計算シート!C18&amp;"歳"</f>
        <v>16歳</v>
      </c>
      <c r="C20" s="8">
        <v>643</v>
      </c>
      <c r="D20" s="12">
        <v>652</v>
      </c>
      <c r="E20" s="15">
        <v>1295</v>
      </c>
      <c r="G20" s="4" t="str">
        <f>[1]計算シート!C74&amp;"歳"</f>
        <v>72歳</v>
      </c>
      <c r="H20" s="8">
        <v>787</v>
      </c>
      <c r="I20" s="12">
        <v>916</v>
      </c>
      <c r="J20" s="15">
        <v>1703</v>
      </c>
    </row>
    <row r="21" spans="2:10" ht="15">
      <c r="B21" s="4" t="str">
        <f>[1]計算シート!C19&amp;"歳"</f>
        <v>17歳</v>
      </c>
      <c r="C21" s="8">
        <v>740</v>
      </c>
      <c r="D21" s="12">
        <v>700</v>
      </c>
      <c r="E21" s="15">
        <v>1440</v>
      </c>
      <c r="G21" s="4" t="str">
        <f>[1]計算シート!C75&amp;"歳"</f>
        <v>73歳</v>
      </c>
      <c r="H21" s="8">
        <v>804</v>
      </c>
      <c r="I21" s="12">
        <v>1027</v>
      </c>
      <c r="J21" s="15">
        <v>1831</v>
      </c>
    </row>
    <row r="22" spans="2:10" ht="15">
      <c r="B22" s="4" t="str">
        <f>[1]計算シート!C20&amp;"歳"</f>
        <v>18歳</v>
      </c>
      <c r="C22" s="8">
        <v>711</v>
      </c>
      <c r="D22" s="12">
        <v>688</v>
      </c>
      <c r="E22" s="15">
        <v>1399</v>
      </c>
      <c r="G22" s="4" t="str">
        <f>[1]計算シート!C76&amp;"歳"</f>
        <v>74歳</v>
      </c>
      <c r="H22" s="8">
        <v>841</v>
      </c>
      <c r="I22" s="12">
        <v>1009</v>
      </c>
      <c r="J22" s="15">
        <v>1850</v>
      </c>
    </row>
    <row r="23" spans="2:10" ht="15">
      <c r="B23" s="4" t="str">
        <f>[1]計算シート!C21&amp;"歳"</f>
        <v>19歳</v>
      </c>
      <c r="C23" s="8">
        <v>754</v>
      </c>
      <c r="D23" s="12">
        <v>675</v>
      </c>
      <c r="E23" s="15">
        <v>1429</v>
      </c>
      <c r="G23" s="4" t="str">
        <f>[1]計算シート!C77&amp;"歳"</f>
        <v>75歳</v>
      </c>
      <c r="H23" s="8">
        <v>899</v>
      </c>
      <c r="I23" s="12">
        <v>1086</v>
      </c>
      <c r="J23" s="15">
        <v>1985</v>
      </c>
    </row>
    <row r="24" spans="2:10" ht="15">
      <c r="B24" s="4" t="str">
        <f>[1]計算シート!C22&amp;"歳"</f>
        <v>20歳</v>
      </c>
      <c r="C24" s="8">
        <v>703</v>
      </c>
      <c r="D24" s="12">
        <v>704</v>
      </c>
      <c r="E24" s="15">
        <v>1407</v>
      </c>
      <c r="G24" s="4" t="str">
        <f>[1]計算シート!C78&amp;"歳"</f>
        <v>76歳</v>
      </c>
      <c r="H24" s="8">
        <v>1002</v>
      </c>
      <c r="I24" s="12">
        <v>1374</v>
      </c>
      <c r="J24" s="15">
        <v>2376</v>
      </c>
    </row>
    <row r="25" spans="2:10" ht="15">
      <c r="B25" s="4" t="str">
        <f>[1]計算シート!C23&amp;"歳"</f>
        <v>21歳</v>
      </c>
      <c r="C25" s="8">
        <v>734</v>
      </c>
      <c r="D25" s="12">
        <v>794</v>
      </c>
      <c r="E25" s="15">
        <v>1528</v>
      </c>
      <c r="G25" s="4" t="str">
        <f>[1]計算シート!C79&amp;"歳"</f>
        <v>77歳</v>
      </c>
      <c r="H25" s="8">
        <v>1097</v>
      </c>
      <c r="I25" s="12">
        <v>1431</v>
      </c>
      <c r="J25" s="15">
        <v>2528</v>
      </c>
    </row>
    <row r="26" spans="2:10" ht="15">
      <c r="B26" s="4" t="str">
        <f>[1]計算シート!C24&amp;"歳"</f>
        <v>22歳</v>
      </c>
      <c r="C26" s="8">
        <v>698</v>
      </c>
      <c r="D26" s="12">
        <v>736</v>
      </c>
      <c r="E26" s="15">
        <v>1434</v>
      </c>
      <c r="G26" s="4" t="str">
        <f>[1]計算シート!C80&amp;"歳"</f>
        <v>78歳</v>
      </c>
      <c r="H26" s="8">
        <v>1088</v>
      </c>
      <c r="I26" s="12">
        <v>1551</v>
      </c>
      <c r="J26" s="15">
        <v>2639</v>
      </c>
    </row>
    <row r="27" spans="2:10" ht="15">
      <c r="B27" s="4" t="str">
        <f>[1]計算シート!C25&amp;"歳"</f>
        <v>23歳</v>
      </c>
      <c r="C27" s="8">
        <v>680</v>
      </c>
      <c r="D27" s="12">
        <v>772</v>
      </c>
      <c r="E27" s="15">
        <v>1452</v>
      </c>
      <c r="G27" s="4" t="str">
        <f>[1]計算シート!C81&amp;"歳"</f>
        <v>79歳</v>
      </c>
      <c r="H27" s="8">
        <v>814</v>
      </c>
      <c r="I27" s="12">
        <v>1103</v>
      </c>
      <c r="J27" s="15">
        <v>1917</v>
      </c>
    </row>
    <row r="28" spans="2:10" ht="15">
      <c r="B28" s="4" t="str">
        <f>[1]計算シート!C26&amp;"歳"</f>
        <v>24歳</v>
      </c>
      <c r="C28" s="8">
        <v>665</v>
      </c>
      <c r="D28" s="12">
        <v>732</v>
      </c>
      <c r="E28" s="15">
        <v>1397</v>
      </c>
      <c r="G28" s="4" t="str">
        <f>[1]計算シート!C82&amp;"歳"</f>
        <v>80歳</v>
      </c>
      <c r="H28" s="8">
        <v>640</v>
      </c>
      <c r="I28" s="12">
        <v>866</v>
      </c>
      <c r="J28" s="15">
        <v>1506</v>
      </c>
    </row>
    <row r="29" spans="2:10" ht="15">
      <c r="B29" s="4" t="str">
        <f>[1]計算シート!C27&amp;"歳"</f>
        <v>25歳</v>
      </c>
      <c r="C29" s="8">
        <v>583</v>
      </c>
      <c r="D29" s="12">
        <v>633</v>
      </c>
      <c r="E29" s="15">
        <v>1216</v>
      </c>
      <c r="G29" s="4" t="str">
        <f>[1]計算シート!C83&amp;"歳"</f>
        <v>81歳</v>
      </c>
      <c r="H29" s="8">
        <v>734</v>
      </c>
      <c r="I29" s="12">
        <v>1086</v>
      </c>
      <c r="J29" s="15">
        <v>1820</v>
      </c>
    </row>
    <row r="30" spans="2:10" ht="15">
      <c r="B30" s="4" t="str">
        <f>[1]計算シート!C28&amp;"歳"</f>
        <v>26歳</v>
      </c>
      <c r="C30" s="8">
        <v>608</v>
      </c>
      <c r="D30" s="12">
        <v>660</v>
      </c>
      <c r="E30" s="15">
        <v>1268</v>
      </c>
      <c r="G30" s="4" t="str">
        <f>[1]計算シート!C84&amp;"歳"</f>
        <v>82歳</v>
      </c>
      <c r="H30" s="8">
        <v>807</v>
      </c>
      <c r="I30" s="12">
        <v>1230</v>
      </c>
      <c r="J30" s="15">
        <v>2037</v>
      </c>
    </row>
    <row r="31" spans="2:10" ht="15">
      <c r="B31" s="4" t="str">
        <f>[1]計算シート!C29&amp;"歳"</f>
        <v>27歳</v>
      </c>
      <c r="C31" s="8">
        <v>600</v>
      </c>
      <c r="D31" s="12">
        <v>589</v>
      </c>
      <c r="E31" s="15">
        <v>1189</v>
      </c>
      <c r="G31" s="4" t="str">
        <f>[1]計算シート!C85&amp;"歳"</f>
        <v>83歳</v>
      </c>
      <c r="H31" s="8">
        <v>766</v>
      </c>
      <c r="I31" s="12">
        <v>1071</v>
      </c>
      <c r="J31" s="15">
        <v>1837</v>
      </c>
    </row>
    <row r="32" spans="2:10" ht="15">
      <c r="B32" s="4" t="str">
        <f>[1]計算シート!C30&amp;"歳"</f>
        <v>28歳</v>
      </c>
      <c r="C32" s="8">
        <v>619</v>
      </c>
      <c r="D32" s="12">
        <v>711</v>
      </c>
      <c r="E32" s="15">
        <v>1330</v>
      </c>
      <c r="G32" s="4" t="str">
        <f>[1]計算シート!C86&amp;"歳"</f>
        <v>84歳</v>
      </c>
      <c r="H32" s="8">
        <v>832</v>
      </c>
      <c r="I32" s="12">
        <v>1154</v>
      </c>
      <c r="J32" s="15">
        <v>1986</v>
      </c>
    </row>
    <row r="33" spans="2:10" ht="15">
      <c r="B33" s="4" t="str">
        <f>[1]計算シート!C31&amp;"歳"</f>
        <v>29歳</v>
      </c>
      <c r="C33" s="8">
        <v>575</v>
      </c>
      <c r="D33" s="12">
        <v>644</v>
      </c>
      <c r="E33" s="15">
        <v>1219</v>
      </c>
      <c r="G33" s="4" t="str">
        <f>[1]計算シート!C87&amp;"歳"</f>
        <v>85歳</v>
      </c>
      <c r="H33" s="8">
        <v>717</v>
      </c>
      <c r="I33" s="12">
        <v>954</v>
      </c>
      <c r="J33" s="15">
        <v>1671</v>
      </c>
    </row>
    <row r="34" spans="2:10" ht="15">
      <c r="B34" s="4" t="str">
        <f>[1]計算シート!C32&amp;"歳"</f>
        <v>30歳</v>
      </c>
      <c r="C34" s="8">
        <v>605</v>
      </c>
      <c r="D34" s="12">
        <v>664</v>
      </c>
      <c r="E34" s="15">
        <v>1269</v>
      </c>
      <c r="G34" s="4" t="str">
        <f>[1]計算シート!C88&amp;"歳"</f>
        <v>86歳</v>
      </c>
      <c r="H34" s="8">
        <v>571</v>
      </c>
      <c r="I34" s="12">
        <v>793</v>
      </c>
      <c r="J34" s="15">
        <v>1364</v>
      </c>
    </row>
    <row r="35" spans="2:10" ht="15">
      <c r="B35" s="4" t="str">
        <f>[1]計算シート!C33&amp;"歳"</f>
        <v>31歳</v>
      </c>
      <c r="C35" s="8">
        <v>634</v>
      </c>
      <c r="D35" s="12">
        <v>727</v>
      </c>
      <c r="E35" s="15">
        <v>1361</v>
      </c>
      <c r="G35" s="4" t="str">
        <f>[1]計算シート!C89&amp;"歳"</f>
        <v>87歳</v>
      </c>
      <c r="H35" s="8">
        <v>533</v>
      </c>
      <c r="I35" s="12">
        <v>702</v>
      </c>
      <c r="J35" s="15">
        <v>1235</v>
      </c>
    </row>
    <row r="36" spans="2:10" ht="15">
      <c r="B36" s="4" t="str">
        <f>[1]計算シート!C34&amp;"歳"</f>
        <v>32歳</v>
      </c>
      <c r="C36" s="8">
        <v>637</v>
      </c>
      <c r="D36" s="12">
        <v>667</v>
      </c>
      <c r="E36" s="15">
        <v>1304</v>
      </c>
      <c r="G36" s="4" t="str">
        <f>[1]計算シート!C90&amp;"歳"</f>
        <v>88歳</v>
      </c>
      <c r="H36" s="8">
        <v>521</v>
      </c>
      <c r="I36" s="12">
        <v>740</v>
      </c>
      <c r="J36" s="15">
        <v>1261</v>
      </c>
    </row>
    <row r="37" spans="2:10" ht="15">
      <c r="B37" s="4" t="str">
        <f>[1]計算シート!C35&amp;"歳"</f>
        <v>33歳</v>
      </c>
      <c r="C37" s="8">
        <v>678</v>
      </c>
      <c r="D37" s="12">
        <v>737</v>
      </c>
      <c r="E37" s="15">
        <v>1415</v>
      </c>
      <c r="G37" s="4" t="str">
        <f>[1]計算シート!C91&amp;"歳"</f>
        <v>89歳</v>
      </c>
      <c r="H37" s="8">
        <v>387</v>
      </c>
      <c r="I37" s="12">
        <v>666</v>
      </c>
      <c r="J37" s="15">
        <v>1053</v>
      </c>
    </row>
    <row r="38" spans="2:10" ht="15">
      <c r="B38" s="4" t="str">
        <f>[1]計算シート!C36&amp;"歳"</f>
        <v>34歳</v>
      </c>
      <c r="C38" s="8">
        <v>623</v>
      </c>
      <c r="D38" s="12">
        <v>685</v>
      </c>
      <c r="E38" s="15">
        <v>1308</v>
      </c>
      <c r="G38" s="4" t="str">
        <f>[1]計算シート!C92&amp;"歳"</f>
        <v>90歳</v>
      </c>
      <c r="H38" s="8">
        <v>337</v>
      </c>
      <c r="I38" s="12">
        <v>537</v>
      </c>
      <c r="J38" s="15">
        <v>874</v>
      </c>
    </row>
    <row r="39" spans="2:10" ht="15">
      <c r="B39" s="4" t="str">
        <f>[1]計算シート!C37&amp;"歳"</f>
        <v>35歳</v>
      </c>
      <c r="C39" s="8">
        <v>659</v>
      </c>
      <c r="D39" s="12">
        <v>695</v>
      </c>
      <c r="E39" s="15">
        <v>1354</v>
      </c>
      <c r="G39" s="4" t="str">
        <f>[1]計算シート!C93&amp;"歳"</f>
        <v>91歳</v>
      </c>
      <c r="H39" s="8">
        <v>226</v>
      </c>
      <c r="I39" s="12">
        <v>455</v>
      </c>
      <c r="J39" s="15">
        <v>681</v>
      </c>
    </row>
    <row r="40" spans="2:10" ht="15">
      <c r="B40" s="4" t="str">
        <f>[1]計算シート!C38&amp;"歳"</f>
        <v>36歳</v>
      </c>
      <c r="C40" s="8">
        <v>685</v>
      </c>
      <c r="D40" s="12">
        <v>730</v>
      </c>
      <c r="E40" s="15">
        <v>1415</v>
      </c>
      <c r="G40" s="4" t="str">
        <f>[1]計算シート!C94&amp;"歳"</f>
        <v>92歳</v>
      </c>
      <c r="H40" s="8">
        <v>194</v>
      </c>
      <c r="I40" s="12">
        <v>357</v>
      </c>
      <c r="J40" s="15">
        <v>551</v>
      </c>
    </row>
    <row r="41" spans="2:10" ht="15">
      <c r="B41" s="4" t="str">
        <f>[1]計算シート!C39&amp;"歳"</f>
        <v>37歳</v>
      </c>
      <c r="C41" s="8">
        <v>703</v>
      </c>
      <c r="D41" s="12">
        <v>725</v>
      </c>
      <c r="E41" s="15">
        <v>1428</v>
      </c>
      <c r="G41" s="4" t="str">
        <f>[1]計算シート!C95&amp;"歳"</f>
        <v>93歳</v>
      </c>
      <c r="H41" s="8">
        <v>157</v>
      </c>
      <c r="I41" s="12">
        <v>347</v>
      </c>
      <c r="J41" s="15">
        <v>504</v>
      </c>
    </row>
    <row r="42" spans="2:10" ht="15">
      <c r="B42" s="4" t="str">
        <f>[1]計算シート!C40&amp;"歳"</f>
        <v>38歳</v>
      </c>
      <c r="C42" s="8">
        <v>723</v>
      </c>
      <c r="D42" s="12">
        <v>775</v>
      </c>
      <c r="E42" s="15">
        <v>1498</v>
      </c>
      <c r="G42" s="4" t="str">
        <f>[1]計算シート!C96&amp;"歳"</f>
        <v>94歳</v>
      </c>
      <c r="H42" s="8">
        <v>105</v>
      </c>
      <c r="I42" s="12">
        <v>274</v>
      </c>
      <c r="J42" s="15">
        <v>379</v>
      </c>
    </row>
    <row r="43" spans="2:10" ht="15">
      <c r="B43" s="4" t="str">
        <f>[1]計算シート!C41&amp;"歳"</f>
        <v>39歳</v>
      </c>
      <c r="C43" s="8">
        <v>791</v>
      </c>
      <c r="D43" s="12">
        <v>772</v>
      </c>
      <c r="E43" s="15">
        <v>1563</v>
      </c>
      <c r="G43" s="4" t="str">
        <f>[1]計算シート!C97&amp;"歳"</f>
        <v>95歳</v>
      </c>
      <c r="H43" s="8">
        <v>78</v>
      </c>
      <c r="I43" s="12">
        <v>210</v>
      </c>
      <c r="J43" s="15">
        <v>288</v>
      </c>
    </row>
    <row r="44" spans="2:10" ht="15">
      <c r="B44" s="4" t="str">
        <f>[1]計算シート!C42&amp;"歳"</f>
        <v>40歳</v>
      </c>
      <c r="C44" s="8">
        <v>782</v>
      </c>
      <c r="D44" s="12">
        <v>774</v>
      </c>
      <c r="E44" s="15">
        <v>1556</v>
      </c>
      <c r="G44" s="4" t="str">
        <f>[1]計算シート!C98&amp;"歳"</f>
        <v>96歳</v>
      </c>
      <c r="H44" s="8">
        <v>56</v>
      </c>
      <c r="I44" s="12">
        <v>161</v>
      </c>
      <c r="J44" s="15">
        <v>217</v>
      </c>
    </row>
    <row r="45" spans="2:10" ht="15">
      <c r="B45" s="4" t="str">
        <f>[1]計算シート!C43&amp;"歳"</f>
        <v>41歳</v>
      </c>
      <c r="C45" s="8">
        <v>835</v>
      </c>
      <c r="D45" s="12">
        <v>798</v>
      </c>
      <c r="E45" s="15">
        <v>1633</v>
      </c>
      <c r="G45" s="4" t="str">
        <f>[1]計算シート!C99&amp;"歳"</f>
        <v>97歳</v>
      </c>
      <c r="H45" s="8">
        <v>44</v>
      </c>
      <c r="I45" s="12">
        <v>127</v>
      </c>
      <c r="J45" s="15">
        <v>171</v>
      </c>
    </row>
    <row r="46" spans="2:10" ht="15">
      <c r="B46" s="4" t="str">
        <f>[1]計算シート!C44&amp;"歳"</f>
        <v>42歳</v>
      </c>
      <c r="C46" s="8">
        <v>796</v>
      </c>
      <c r="D46" s="12">
        <v>869</v>
      </c>
      <c r="E46" s="15">
        <v>1665</v>
      </c>
      <c r="G46" s="4" t="str">
        <f>[1]計算シート!C100&amp;"歳"</f>
        <v>98歳</v>
      </c>
      <c r="H46" s="8">
        <v>18</v>
      </c>
      <c r="I46" s="12">
        <v>65</v>
      </c>
      <c r="J46" s="15">
        <v>83</v>
      </c>
    </row>
    <row r="47" spans="2:10" ht="15">
      <c r="B47" s="4" t="str">
        <f>[1]計算シート!C45&amp;"歳"</f>
        <v>43歳</v>
      </c>
      <c r="C47" s="8">
        <v>832</v>
      </c>
      <c r="D47" s="12">
        <v>911</v>
      </c>
      <c r="E47" s="15">
        <v>1743</v>
      </c>
      <c r="G47" s="4" t="str">
        <f>[1]計算シート!C101&amp;"歳"</f>
        <v>99歳</v>
      </c>
      <c r="H47" s="8">
        <v>7</v>
      </c>
      <c r="I47" s="12">
        <v>55</v>
      </c>
      <c r="J47" s="15">
        <v>62</v>
      </c>
    </row>
    <row r="48" spans="2:10" ht="15">
      <c r="B48" s="4" t="str">
        <f>[1]計算シート!C46&amp;"歳"</f>
        <v>44歳</v>
      </c>
      <c r="C48" s="8">
        <v>780</v>
      </c>
      <c r="D48" s="12">
        <v>880</v>
      </c>
      <c r="E48" s="15">
        <v>1660</v>
      </c>
      <c r="G48" s="5" t="str">
        <f>[1]計算シート!C102&amp;"歳以上"</f>
        <v>100歳以上</v>
      </c>
      <c r="H48" s="9">
        <v>22</v>
      </c>
      <c r="I48" s="9">
        <v>119</v>
      </c>
      <c r="J48" s="16">
        <v>141</v>
      </c>
    </row>
    <row r="49" spans="2:10" ht="15">
      <c r="B49" s="4" t="str">
        <f>[1]計算シート!C47&amp;"歳"</f>
        <v>45歳</v>
      </c>
      <c r="C49" s="8">
        <v>908</v>
      </c>
      <c r="D49" s="12">
        <v>953</v>
      </c>
      <c r="E49" s="15">
        <v>1861</v>
      </c>
      <c r="G49" s="5" t="s">
        <v>4</v>
      </c>
      <c r="H49" s="9">
        <v>71368</v>
      </c>
      <c r="I49" s="13">
        <v>80453</v>
      </c>
      <c r="J49" s="16">
        <v>151821</v>
      </c>
    </row>
    <row r="50" spans="2:10" ht="15">
      <c r="B50" s="4" t="str">
        <f>[1]計算シート!C48&amp;"歳"</f>
        <v>46歳</v>
      </c>
      <c r="C50" s="8">
        <v>903</v>
      </c>
      <c r="D50" s="12">
        <v>931</v>
      </c>
      <c r="E50" s="15">
        <v>1834</v>
      </c>
    </row>
    <row r="51" spans="2:10" ht="15">
      <c r="B51" s="4" t="str">
        <f>[1]計算シート!C49&amp;"歳"</f>
        <v>47歳</v>
      </c>
      <c r="C51" s="8">
        <v>886</v>
      </c>
      <c r="D51" s="12">
        <v>975</v>
      </c>
      <c r="E51" s="15">
        <v>1861</v>
      </c>
    </row>
    <row r="52" spans="2:10" ht="15">
      <c r="B52" s="4" t="str">
        <f>[1]計算シート!C50&amp;"歳"</f>
        <v>48歳</v>
      </c>
      <c r="C52" s="8">
        <v>951</v>
      </c>
      <c r="D52" s="12">
        <v>1015</v>
      </c>
      <c r="E52" s="15">
        <v>1966</v>
      </c>
    </row>
    <row r="53" spans="2:10" ht="15">
      <c r="B53" s="4" t="str">
        <f>[1]計算シート!C51&amp;"歳"</f>
        <v>49歳</v>
      </c>
      <c r="C53" s="8">
        <v>955</v>
      </c>
      <c r="D53" s="12">
        <v>1085</v>
      </c>
      <c r="E53" s="15">
        <v>2040</v>
      </c>
    </row>
    <row r="54" spans="2:10" ht="15">
      <c r="B54" s="4" t="str">
        <f>[1]計算シート!C52&amp;"歳"</f>
        <v>50歳</v>
      </c>
      <c r="C54" s="8">
        <v>1127</v>
      </c>
      <c r="D54" s="12">
        <v>1170</v>
      </c>
      <c r="E54" s="15">
        <v>2297</v>
      </c>
    </row>
    <row r="55" spans="2:10" ht="15">
      <c r="B55" s="4" t="str">
        <f>[1]計算シート!C53&amp;"歳"</f>
        <v>51歳</v>
      </c>
      <c r="C55" s="8">
        <v>1215</v>
      </c>
      <c r="D55" s="12">
        <v>1256</v>
      </c>
      <c r="E55" s="15">
        <v>2471</v>
      </c>
    </row>
    <row r="56" spans="2:10" ht="15">
      <c r="B56" s="4" t="str">
        <f>[1]計算シート!C54&amp;"歳"</f>
        <v>52歳</v>
      </c>
      <c r="C56" s="8">
        <v>1218</v>
      </c>
      <c r="D56" s="12">
        <v>1398</v>
      </c>
      <c r="E56" s="15">
        <v>2616</v>
      </c>
    </row>
    <row r="57" spans="2:10" ht="15">
      <c r="B57" s="4" t="str">
        <f>[1]計算シート!C55&amp;"歳"</f>
        <v>53歳</v>
      </c>
      <c r="C57" s="8">
        <v>1331</v>
      </c>
      <c r="D57" s="12">
        <v>1347</v>
      </c>
      <c r="E57" s="15">
        <v>2678</v>
      </c>
    </row>
    <row r="58" spans="2:10" ht="15">
      <c r="B58" s="4" t="str">
        <f>[1]計算シート!C56&amp;"歳"</f>
        <v>54歳</v>
      </c>
      <c r="C58" s="8">
        <v>1353</v>
      </c>
      <c r="D58" s="12">
        <v>1398</v>
      </c>
      <c r="E58" s="15">
        <v>2751</v>
      </c>
    </row>
    <row r="59" spans="2:10" ht="15">
      <c r="B59" s="5" t="str">
        <f>[1]計算シート!C57&amp;"歳"</f>
        <v>55歳</v>
      </c>
      <c r="C59" s="9">
        <v>1243</v>
      </c>
      <c r="D59" s="13">
        <v>1349</v>
      </c>
      <c r="E59" s="16">
        <v>2592</v>
      </c>
    </row>
  </sheetData>
  <mergeCells count="1">
    <mergeCell ref="B1:H1"/>
  </mergeCells>
  <phoneticPr fontId="2"/>
  <pageMargins left="0.98425196850393704" right="0.78740157480314965" top="0.78740157480314965" bottom="0.59055118110236227" header="0" footer="0"/>
  <pageSetup paperSize="9" scale="86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0"/>
  <sheetViews>
    <sheetView tabSelected="1" workbookViewId="0">
      <selection activeCell="G44" sqref="G44"/>
    </sheetView>
  </sheetViews>
  <sheetFormatPr defaultRowHeight="13"/>
  <cols>
    <col min="1" max="1" width="1.26953125" customWidth="1"/>
    <col min="2" max="2" width="27.08984375" customWidth="1"/>
    <col min="3" max="3" width="12.26953125" customWidth="1"/>
    <col min="4" max="4" width="3.08984375" customWidth="1"/>
    <col min="5" max="5" width="9.26953125" customWidth="1"/>
    <col min="6" max="6" width="6.08984375" customWidth="1"/>
    <col min="7" max="7" width="5.90625" customWidth="1"/>
    <col min="8" max="8" width="9.453125" customWidth="1"/>
  </cols>
  <sheetData>
    <row r="1" spans="2:9" ht="18.25">
      <c r="B1" s="1" t="s">
        <v>6</v>
      </c>
      <c r="C1" s="1"/>
      <c r="D1" s="1"/>
      <c r="E1" s="1"/>
      <c r="F1" s="1"/>
      <c r="G1" s="1"/>
      <c r="H1" s="18" t="str">
        <f>TEXT([1]計算シート!H1,"ggge年m月末")</f>
        <v>令和8年3月末</v>
      </c>
    </row>
    <row r="2" spans="2:9" ht="13.75"/>
    <row r="3" spans="2:9">
      <c r="B3" s="20" t="s">
        <v>2</v>
      </c>
      <c r="C3" s="29" t="s">
        <v>32</v>
      </c>
      <c r="D3" s="6"/>
      <c r="E3" s="10" t="s">
        <v>33</v>
      </c>
      <c r="F3" s="51"/>
      <c r="G3" s="56" t="s">
        <v>3</v>
      </c>
      <c r="H3" s="51"/>
    </row>
    <row r="4" spans="2:9" ht="14.5">
      <c r="B4" s="21" t="s">
        <v>7</v>
      </c>
      <c r="C4" s="30">
        <v>2447</v>
      </c>
      <c r="D4" s="38"/>
      <c r="E4" s="43">
        <v>2336</v>
      </c>
      <c r="F4" s="49"/>
      <c r="G4" s="53">
        <v>4783</v>
      </c>
      <c r="H4" s="46"/>
      <c r="I4" s="62">
        <v>1</v>
      </c>
    </row>
    <row r="5" spans="2:9" ht="14.5">
      <c r="B5" s="22" t="s">
        <v>8</v>
      </c>
      <c r="C5" s="30">
        <v>2987</v>
      </c>
      <c r="D5" s="38"/>
      <c r="E5" s="43">
        <v>2777</v>
      </c>
      <c r="F5" s="49"/>
      <c r="G5" s="53">
        <v>5764</v>
      </c>
      <c r="H5" s="46"/>
      <c r="I5" s="62">
        <v>2</v>
      </c>
    </row>
    <row r="6" spans="2:9" ht="14.5">
      <c r="B6" s="22" t="s">
        <v>9</v>
      </c>
      <c r="C6" s="30">
        <v>3296</v>
      </c>
      <c r="D6" s="38"/>
      <c r="E6" s="43">
        <v>3188</v>
      </c>
      <c r="F6" s="49"/>
      <c r="G6" s="53">
        <v>6484</v>
      </c>
      <c r="H6" s="46"/>
      <c r="I6" s="62">
        <v>3</v>
      </c>
    </row>
    <row r="7" spans="2:9" ht="14.5">
      <c r="B7" s="22" t="s">
        <v>5</v>
      </c>
      <c r="C7" s="30">
        <v>3582</v>
      </c>
      <c r="D7" s="38"/>
      <c r="E7" s="43">
        <v>3348</v>
      </c>
      <c r="F7" s="49"/>
      <c r="G7" s="53">
        <v>6930</v>
      </c>
      <c r="H7" s="46"/>
      <c r="I7" s="62">
        <v>4</v>
      </c>
    </row>
    <row r="8" spans="2:9" ht="14.5">
      <c r="B8" s="22" t="s">
        <v>10</v>
      </c>
      <c r="C8" s="30">
        <v>3480</v>
      </c>
      <c r="D8" s="38"/>
      <c r="E8" s="43">
        <v>3738</v>
      </c>
      <c r="F8" s="49"/>
      <c r="G8" s="53">
        <v>7218</v>
      </c>
      <c r="H8" s="46"/>
      <c r="I8" s="62">
        <v>5</v>
      </c>
    </row>
    <row r="9" spans="2:9" ht="14.5">
      <c r="B9" s="22" t="s">
        <v>13</v>
      </c>
      <c r="C9" s="30">
        <v>2985</v>
      </c>
      <c r="D9" s="38"/>
      <c r="E9" s="43">
        <v>3237</v>
      </c>
      <c r="F9" s="49"/>
      <c r="G9" s="53">
        <v>6222</v>
      </c>
      <c r="H9" s="46"/>
      <c r="I9" s="62">
        <v>6</v>
      </c>
    </row>
    <row r="10" spans="2:9" ht="14.5">
      <c r="B10" s="22" t="s">
        <v>14</v>
      </c>
      <c r="C10" s="30">
        <v>3177</v>
      </c>
      <c r="D10" s="38"/>
      <c r="E10" s="43">
        <v>3480</v>
      </c>
      <c r="F10" s="49"/>
      <c r="G10" s="53">
        <v>6657</v>
      </c>
      <c r="H10" s="46"/>
      <c r="I10" s="62">
        <v>7</v>
      </c>
    </row>
    <row r="11" spans="2:9" ht="14.5">
      <c r="B11" s="22" t="s">
        <v>15</v>
      </c>
      <c r="C11" s="30">
        <v>3561</v>
      </c>
      <c r="D11" s="38"/>
      <c r="E11" s="43">
        <v>3697</v>
      </c>
      <c r="F11" s="49"/>
      <c r="G11" s="53">
        <v>7258</v>
      </c>
      <c r="H11" s="46"/>
      <c r="I11" s="62">
        <v>8</v>
      </c>
    </row>
    <row r="12" spans="2:9" ht="14.5">
      <c r="B12" s="22" t="s">
        <v>16</v>
      </c>
      <c r="C12" s="30">
        <v>4025</v>
      </c>
      <c r="D12" s="38"/>
      <c r="E12" s="43">
        <v>4232</v>
      </c>
      <c r="F12" s="49"/>
      <c r="G12" s="53">
        <v>8257</v>
      </c>
      <c r="H12" s="46"/>
      <c r="I12" s="62">
        <v>9</v>
      </c>
    </row>
    <row r="13" spans="2:9" ht="14.5">
      <c r="B13" s="22" t="s">
        <v>19</v>
      </c>
      <c r="C13" s="30">
        <v>4603</v>
      </c>
      <c r="D13" s="38"/>
      <c r="E13" s="43">
        <v>4959</v>
      </c>
      <c r="F13" s="49"/>
      <c r="G13" s="53">
        <v>9562</v>
      </c>
      <c r="H13" s="46"/>
      <c r="I13" s="62">
        <v>10</v>
      </c>
    </row>
    <row r="14" spans="2:9" ht="14.5">
      <c r="B14" s="22" t="s">
        <v>20</v>
      </c>
      <c r="C14" s="30">
        <v>6244</v>
      </c>
      <c r="D14" s="38"/>
      <c r="E14" s="43">
        <v>6569</v>
      </c>
      <c r="F14" s="49"/>
      <c r="G14" s="53">
        <v>12813</v>
      </c>
      <c r="H14" s="46"/>
      <c r="I14" s="62">
        <v>11</v>
      </c>
    </row>
    <row r="15" spans="2:9" ht="14.5">
      <c r="B15" s="22" t="s">
        <v>21</v>
      </c>
      <c r="C15" s="30">
        <v>5903</v>
      </c>
      <c r="D15" s="38"/>
      <c r="E15" s="43">
        <v>6273</v>
      </c>
      <c r="F15" s="49"/>
      <c r="G15" s="53">
        <v>12176</v>
      </c>
      <c r="H15" s="46"/>
      <c r="I15" s="62">
        <v>12</v>
      </c>
    </row>
    <row r="16" spans="2:9" ht="14.5">
      <c r="B16" s="22" t="s">
        <v>12</v>
      </c>
      <c r="C16" s="30">
        <v>4736</v>
      </c>
      <c r="D16" s="38"/>
      <c r="E16" s="43">
        <v>4931</v>
      </c>
      <c r="F16" s="49"/>
      <c r="G16" s="53">
        <v>9667</v>
      </c>
      <c r="H16" s="46"/>
      <c r="I16" s="62">
        <v>13</v>
      </c>
    </row>
    <row r="17" spans="1:9" ht="14.5">
      <c r="B17" s="22" t="s">
        <v>22</v>
      </c>
      <c r="C17" s="30">
        <v>3741</v>
      </c>
      <c r="D17" s="38"/>
      <c r="E17" s="43">
        <v>4465</v>
      </c>
      <c r="F17" s="49"/>
      <c r="G17" s="53">
        <v>8206</v>
      </c>
      <c r="H17" s="46"/>
      <c r="I17" s="62">
        <v>14</v>
      </c>
    </row>
    <row r="18" spans="1:9" ht="14.5">
      <c r="B18" s="22" t="s">
        <v>23</v>
      </c>
      <c r="C18" s="30">
        <v>3949</v>
      </c>
      <c r="D18" s="38"/>
      <c r="E18" s="43">
        <v>4709</v>
      </c>
      <c r="F18" s="49"/>
      <c r="G18" s="53">
        <v>8658</v>
      </c>
      <c r="H18" s="46"/>
      <c r="I18" s="62">
        <v>15</v>
      </c>
    </row>
    <row r="19" spans="1:9" ht="14.5">
      <c r="B19" s="22" t="s">
        <v>25</v>
      </c>
      <c r="C19" s="30">
        <v>4900</v>
      </c>
      <c r="D19" s="38"/>
      <c r="E19" s="43">
        <v>6545</v>
      </c>
      <c r="F19" s="49"/>
      <c r="G19" s="53">
        <v>11445</v>
      </c>
      <c r="H19" s="46"/>
      <c r="I19" s="62">
        <v>16</v>
      </c>
    </row>
    <row r="20" spans="1:9" ht="14.5">
      <c r="B20" s="22" t="s">
        <v>26</v>
      </c>
      <c r="C20" s="30">
        <v>3779</v>
      </c>
      <c r="D20" s="38"/>
      <c r="E20" s="43">
        <v>5407</v>
      </c>
      <c r="F20" s="49"/>
      <c r="G20" s="53">
        <v>9186</v>
      </c>
      <c r="H20" s="46"/>
      <c r="I20" s="62">
        <v>17</v>
      </c>
    </row>
    <row r="21" spans="1:9" ht="14.5">
      <c r="B21" s="22" t="s">
        <v>18</v>
      </c>
      <c r="C21" s="30">
        <v>2729</v>
      </c>
      <c r="D21" s="38"/>
      <c r="E21" s="43">
        <v>3855</v>
      </c>
      <c r="F21" s="49"/>
      <c r="G21" s="53">
        <v>6584</v>
      </c>
      <c r="H21" s="46"/>
      <c r="I21" s="62">
        <v>18</v>
      </c>
    </row>
    <row r="22" spans="1:9" ht="14.5">
      <c r="B22" s="22" t="s">
        <v>27</v>
      </c>
      <c r="C22" s="30">
        <v>1019</v>
      </c>
      <c r="D22" s="38"/>
      <c r="E22" s="43">
        <v>1970</v>
      </c>
      <c r="F22" s="49"/>
      <c r="G22" s="53">
        <v>2989</v>
      </c>
      <c r="H22" s="46"/>
      <c r="I22" s="62">
        <v>19</v>
      </c>
    </row>
    <row r="23" spans="1:9" ht="14.5">
      <c r="B23" s="22" t="s">
        <v>11</v>
      </c>
      <c r="C23" s="30">
        <v>203</v>
      </c>
      <c r="D23" s="38"/>
      <c r="E23" s="43">
        <v>618</v>
      </c>
      <c r="F23" s="49"/>
      <c r="G23" s="53">
        <v>821</v>
      </c>
      <c r="H23" s="46"/>
      <c r="I23" s="62">
        <v>20</v>
      </c>
    </row>
    <row r="24" spans="1:9" ht="14.5">
      <c r="B24" s="23" t="s">
        <v>28</v>
      </c>
      <c r="C24" s="30">
        <v>22</v>
      </c>
      <c r="D24" s="38"/>
      <c r="E24" s="43">
        <v>119</v>
      </c>
      <c r="F24" s="49"/>
      <c r="G24" s="53">
        <v>141</v>
      </c>
      <c r="H24" s="46"/>
      <c r="I24" s="62">
        <v>21</v>
      </c>
    </row>
    <row r="25" spans="1:9" ht="14.5">
      <c r="B25" s="24" t="s">
        <v>4</v>
      </c>
      <c r="C25" s="30">
        <v>71368</v>
      </c>
      <c r="D25" s="38"/>
      <c r="E25" s="43">
        <v>80453</v>
      </c>
      <c r="F25" s="49"/>
      <c r="G25" s="30">
        <v>151821</v>
      </c>
      <c r="H25" s="49"/>
      <c r="I25" s="63"/>
    </row>
    <row r="26" spans="1:9" ht="14.5">
      <c r="B26" s="0"/>
      <c r="C26" s="31"/>
      <c r="D26" s="31"/>
      <c r="E26" s="31"/>
      <c r="F26" s="31"/>
      <c r="G26" s="31"/>
      <c r="H26" s="31"/>
    </row>
    <row r="28" spans="1:9" ht="18.25">
      <c r="B28" s="1" t="s">
        <v>29</v>
      </c>
      <c r="C28" s="1"/>
      <c r="D28" s="1"/>
      <c r="E28" s="1"/>
      <c r="F28" s="1"/>
      <c r="G28" s="1"/>
      <c r="H28" s="18" t="str">
        <f>H1</f>
        <v>令和8年3月末</v>
      </c>
    </row>
    <row r="29" spans="1:9" ht="13.75">
      <c r="A29" s="19"/>
      <c r="B29" s="19"/>
      <c r="C29" s="19"/>
      <c r="D29" s="19"/>
      <c r="E29" s="19"/>
      <c r="F29" s="19"/>
      <c r="G29" s="19"/>
      <c r="H29" s="19"/>
    </row>
    <row r="30" spans="1:9">
      <c r="A30" s="19"/>
      <c r="B30" s="25" t="s">
        <v>17</v>
      </c>
      <c r="C30" s="32" t="s">
        <v>32</v>
      </c>
      <c r="D30" s="39" t="s">
        <v>33</v>
      </c>
      <c r="E30" s="45"/>
      <c r="F30" s="52" t="s">
        <v>3</v>
      </c>
      <c r="G30" s="45"/>
      <c r="H30" s="25" t="s">
        <v>34</v>
      </c>
    </row>
    <row r="31" spans="1:9" ht="14.5">
      <c r="A31" s="19"/>
      <c r="B31" s="26" t="s">
        <v>1</v>
      </c>
      <c r="C31" s="33">
        <v>8730</v>
      </c>
      <c r="D31" s="40">
        <v>8301</v>
      </c>
      <c r="E31" s="46"/>
      <c r="F31" s="53">
        <v>17031</v>
      </c>
      <c r="G31" s="46"/>
      <c r="H31" s="57">
        <v>0.11217815717193273</v>
      </c>
    </row>
    <row r="32" spans="1:9" ht="14.5">
      <c r="A32" s="19"/>
      <c r="B32" s="22" t="s">
        <v>31</v>
      </c>
      <c r="C32" s="34">
        <v>42296</v>
      </c>
      <c r="D32" s="41">
        <v>44464</v>
      </c>
      <c r="E32" s="47"/>
      <c r="F32" s="54">
        <v>86760</v>
      </c>
      <c r="G32" s="47"/>
      <c r="H32" s="58">
        <v>0.57146244590669271</v>
      </c>
    </row>
    <row r="33" spans="1:8" ht="14.5">
      <c r="A33" s="19"/>
      <c r="B33" s="27" t="s">
        <v>30</v>
      </c>
      <c r="C33" s="35">
        <v>20342</v>
      </c>
      <c r="D33" s="42">
        <v>27688</v>
      </c>
      <c r="E33" s="48"/>
      <c r="F33" s="55">
        <v>48030</v>
      </c>
      <c r="G33" s="48"/>
      <c r="H33" s="59">
        <v>0.31635939692137449</v>
      </c>
    </row>
    <row r="34" spans="1:8" ht="14.5">
      <c r="A34" s="19"/>
      <c r="B34" s="28" t="s">
        <v>4</v>
      </c>
      <c r="C34" s="36">
        <v>71368</v>
      </c>
      <c r="D34" s="43">
        <v>80453</v>
      </c>
      <c r="E34" s="49"/>
      <c r="F34" s="30">
        <v>151821</v>
      </c>
      <c r="G34" s="49"/>
      <c r="H34" s="60"/>
    </row>
    <row r="35" spans="1:8">
      <c r="A35" s="19"/>
      <c r="B35" s="19"/>
      <c r="C35" s="19"/>
      <c r="D35" s="19"/>
      <c r="E35" s="19"/>
      <c r="F35" s="19"/>
      <c r="G35" s="19"/>
      <c r="H35" s="19"/>
    </row>
    <row r="37" spans="1:8" ht="18.25">
      <c r="B37" s="1" t="s">
        <v>24</v>
      </c>
      <c r="C37" s="1"/>
      <c r="D37" s="1"/>
      <c r="E37" s="1"/>
      <c r="F37" s="1"/>
      <c r="G37" s="1"/>
      <c r="H37" s="18" t="str">
        <f>H28</f>
        <v>令和8年3月末</v>
      </c>
    </row>
    <row r="38" spans="1:8" ht="13.75"/>
    <row r="39" spans="1:8">
      <c r="B39" s="20"/>
      <c r="C39" s="29" t="s">
        <v>32</v>
      </c>
      <c r="D39" s="6"/>
      <c r="E39" s="50" t="s">
        <v>33</v>
      </c>
      <c r="F39" s="39"/>
      <c r="G39" s="29" t="s">
        <v>3</v>
      </c>
      <c r="H39" s="51"/>
    </row>
    <row r="40" spans="1:8" ht="14.5">
      <c r="B40" s="24" t="s">
        <v>24</v>
      </c>
      <c r="C40" s="37">
        <v>48.08</v>
      </c>
      <c r="D40" s="44"/>
      <c r="E40" s="44">
        <v>51.3</v>
      </c>
      <c r="F40" s="44"/>
      <c r="G40" s="37">
        <v>49.79</v>
      </c>
      <c r="H40" s="61"/>
    </row>
  </sheetData>
  <mergeCells count="85"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C39:D39"/>
    <mergeCell ref="E39:F39"/>
    <mergeCell ref="G39:H39"/>
    <mergeCell ref="C40:D40"/>
    <mergeCell ref="E40:F40"/>
    <mergeCell ref="G40:H40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年齢・男女別人口表</vt:lpstr>
      <vt:lpstr>年齢・男女別人口表 (５歳区切・３区分)公開用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2026-04-15T00:46:00Z</dcterms:created>
  <dcterms:modified xsi:type="dcterms:W3CDTF">2026-04-15T00:47:04Z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2026-04-15T00:47:04Z</vt:filetime>
  </property>
</Properties>
</file>