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90" activeTab="1"/>
  </bookViews>
  <sheets>
    <sheet name="年齢・男女別人口表" sheetId="2" r:id="rId1"/>
    <sheet name="年齢・男女別人口表 (５歳区切・３区分)公開用" sheetId="1" r:id="rId2"/>
  </sheets>
  <externalReferences>
    <externalReference r:id="rId3"/>
  </externalReferences>
  <definedNames>
    <definedName name="_xlnm.Print_Area" localSheetId="0">'年齢・男女別人口表'!$A$1:$K$59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<sst xmlns="http://schemas.openxmlformats.org/spreadsheetml/2006/main" xmlns:r="http://schemas.openxmlformats.org/officeDocument/2006/relationships" count="35" uniqueCount="35">
  <si>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年齢・男女別人口表</t>
    <rPh sb="0" eb="2">
      <t>ネンレイ</t>
    </rPh>
    <rPh sb="3" eb="5">
      <t>ダンジョ</t>
    </rPh>
    <rPh sb="5" eb="6">
      <t>ベツ</t>
    </rPh>
    <rPh sb="6" eb="8">
      <t>ジンコウ</t>
    </rPh>
    <rPh sb="8" eb="9">
      <t>ヒョウ</t>
    </rPh>
    <phoneticPr fontId="2"/>
  </si>
  <si>
    <t>年少（0～14歳）人口</t>
    <rPh sb="0" eb="2">
      <t>ネンショウ</t>
    </rPh>
    <rPh sb="7" eb="8">
      <t>サイ</t>
    </rPh>
    <rPh sb="9" eb="11">
      <t>ジンコウ</t>
    </rPh>
    <phoneticPr fontId="2"/>
  </si>
  <si>
    <t>年齢</t>
    <rPh sb="0" eb="2">
      <t>ネンレイ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</si>
  <si>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</si>
  <si>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</si>
  <si>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15歳から19歳まで</t>
  </si>
  <si>
    <t>年齢・男女別人口表(５歳区切)</t>
    <rPh sb="0" eb="2">
      <t>ネンレイ</t>
    </rPh>
    <rPh sb="3" eb="5">
      <t>ダンジョ</t>
    </rPh>
    <rPh sb="5" eb="6">
      <t>ベツ</t>
    </rPh>
    <rPh sb="6" eb="8">
      <t>ジンコウ</t>
    </rPh>
    <rPh sb="8" eb="9">
      <t>ヒョウ</t>
    </rPh>
    <rPh sb="11" eb="12">
      <t>サイ</t>
    </rPh>
    <rPh sb="12" eb="14">
      <t>クギリ</t>
    </rPh>
    <phoneticPr fontId="2"/>
  </si>
  <si>
    <t>0歳から4歳まで</t>
  </si>
  <si>
    <t>5歳から9歳まで</t>
  </si>
  <si>
    <t>10歳から14歳まで</t>
  </si>
  <si>
    <t>20歳から24歳まで</t>
  </si>
  <si>
    <t>95歳から99歳まで</t>
  </si>
  <si>
    <t>60歳から64歳まで</t>
  </si>
  <si>
    <t>25歳から29歳まで</t>
  </si>
  <si>
    <t>30歳から34歳まで</t>
  </si>
  <si>
    <t>35歳から39歳まで</t>
  </si>
  <si>
    <t>40歳から44歳まで</t>
  </si>
  <si>
    <t>年齢区分</t>
    <rPh sb="0" eb="2">
      <t>ネンレイ</t>
    </rPh>
    <rPh sb="2" eb="4">
      <t>クブン</t>
    </rPh>
    <phoneticPr fontId="2"/>
  </si>
  <si>
    <t>85歳から89歳まで</t>
  </si>
  <si>
    <t>45歳から49歳まで</t>
  </si>
  <si>
    <t>50歳から54歳まで</t>
  </si>
  <si>
    <t>55歳から59歳まで</t>
  </si>
  <si>
    <t>65歳から69歳まで</t>
  </si>
  <si>
    <t>70歳から74歳まで</t>
  </si>
  <si>
    <t>平均年齢</t>
    <rPh sb="0" eb="2">
      <t>ヘイキン</t>
    </rPh>
    <rPh sb="2" eb="4">
      <t>ネンレイ</t>
    </rPh>
    <phoneticPr fontId="2"/>
  </si>
  <si>
    <t>75歳から79歳まで</t>
  </si>
  <si>
    <t>80歳から84歳まで</t>
  </si>
  <si>
    <t>90歳から94歳まで</t>
  </si>
  <si>
    <t>100歳以上</t>
  </si>
  <si>
    <t>年齢３区分別人口</t>
    <rPh sb="0" eb="2">
      <t>ネンレイ</t>
    </rPh>
    <rPh sb="3" eb="4">
      <t>ク</t>
    </rPh>
    <rPh sb="4" eb="6">
      <t>ブンベツ</t>
    </rPh>
    <rPh sb="6" eb="8">
      <t>ジンコウ</t>
    </rPh>
    <phoneticPr fontId="2"/>
  </si>
  <si>
    <t>老年（65歳以上）人口</t>
    <rPh sb="0" eb="2">
      <t>ロウネン</t>
    </rPh>
    <rPh sb="5" eb="6">
      <t>サイ</t>
    </rPh>
    <rPh sb="6" eb="8">
      <t>イジョウ</t>
    </rPh>
    <rPh sb="9" eb="11">
      <t>ジンコウ</t>
    </rPh>
    <phoneticPr fontId="2"/>
  </si>
  <si>
    <t>生産年齢（15～64歳）人口</t>
    <rPh sb="0" eb="2">
      <t>セイサン</t>
    </rPh>
    <rPh sb="2" eb="4">
      <t>ネンレイ</t>
    </rPh>
    <rPh sb="10" eb="11">
      <t>サイ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</si>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</sst>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;;;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ＤＦ平成ゴシック体W5"/>
      <family val="3"/>
    </font>
    <font>
      <b/>
      <sz val="11"/>
      <color auto="1"/>
      <name val="Courier New"/>
      <family val="3"/>
    </font>
    <font>
      <sz val="11"/>
      <color auto="1"/>
      <name val="Courier New"/>
      <family val="3"/>
    </font>
    <font>
      <sz val="11"/>
      <color indexed="8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4" fillId="0" borderId="7" xfId="2" applyFont="1" applyBorder="1">
      <alignment vertical="center"/>
    </xf>
    <xf numFmtId="38" fontId="4" fillId="0" borderId="8" xfId="2" applyFont="1" applyBorder="1">
      <alignment vertical="center"/>
    </xf>
    <xf numFmtId="38" fontId="4" fillId="0" borderId="9" xfId="2" applyFont="1" applyBorder="1">
      <alignment vertical="center"/>
    </xf>
    <xf numFmtId="0" fontId="0" fillId="3" borderId="10" xfId="0" applyFill="1" applyBorder="1" applyAlignment="1">
      <alignment horizontal="center" vertical="center"/>
    </xf>
    <xf numFmtId="38" fontId="4" fillId="0" borderId="11" xfId="2" applyFont="1" applyBorder="1">
      <alignment vertical="center"/>
    </xf>
    <xf numFmtId="38" fontId="4" fillId="0" borderId="12" xfId="2" applyFont="1" applyBorder="1">
      <alignment vertical="center"/>
    </xf>
    <xf numFmtId="38" fontId="4" fillId="0" borderId="13" xfId="2" applyFont="1" applyBorder="1">
      <alignment vertical="center"/>
    </xf>
    <xf numFmtId="38" fontId="4" fillId="0" borderId="3" xfId="2" applyFont="1" applyBorder="1">
      <alignment vertical="center"/>
    </xf>
    <xf numFmtId="38" fontId="4" fillId="0" borderId="4" xfId="2" applyFont="1" applyBorder="1">
      <alignment vertical="center"/>
    </xf>
    <xf numFmtId="38" fontId="4" fillId="0" borderId="5" xfId="2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5" borderId="0" xfId="0" applyFill="1">
      <alignment vertical="center"/>
    </xf>
    <xf numFmtId="0" fontId="0" fillId="3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2" xfId="0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5" fillId="0" borderId="17" xfId="2" applyFont="1" applyBorder="1" applyAlignment="1">
      <alignment horizontal="right" vertical="center"/>
    </xf>
    <xf numFmtId="38" fontId="5" fillId="0" borderId="0" xfId="2" applyFont="1" applyBorder="1">
      <alignment vertical="center"/>
    </xf>
    <xf numFmtId="0" fontId="0" fillId="6" borderId="18" xfId="0" applyFill="1" applyBorder="1" applyAlignment="1">
      <alignment horizontal="center" vertical="center"/>
    </xf>
    <xf numFmtId="38" fontId="5" fillId="0" borderId="7" xfId="2" applyFont="1" applyFill="1" applyBorder="1">
      <alignment vertical="center"/>
    </xf>
    <xf numFmtId="38" fontId="5" fillId="0" borderId="8" xfId="2" applyFont="1" applyFill="1" applyBorder="1">
      <alignment vertical="center"/>
    </xf>
    <xf numFmtId="38" fontId="5" fillId="0" borderId="19" xfId="2" applyFont="1" applyFill="1" applyBorder="1">
      <alignment vertical="center"/>
    </xf>
    <xf numFmtId="38" fontId="5" fillId="0" borderId="6" xfId="2" applyFont="1" applyFill="1" applyBorder="1">
      <alignment vertical="center"/>
    </xf>
    <xf numFmtId="40" fontId="5" fillId="0" borderId="17" xfId="2" applyNumberFormat="1" applyFont="1" applyBorder="1" applyAlignment="1">
      <alignment horizontal="right" vertical="center"/>
    </xf>
    <xf numFmtId="38" fontId="5" fillId="0" borderId="6" xfId="2" applyFont="1" applyBorder="1" applyAlignment="1">
      <alignment horizontal="right" vertical="center"/>
    </xf>
    <xf numFmtId="0" fontId="0" fillId="6" borderId="20" xfId="0" applyFill="1" applyBorder="1" applyAlignment="1">
      <alignment horizontal="center" vertical="center"/>
    </xf>
    <xf numFmtId="38" fontId="5" fillId="0" borderId="21" xfId="2" applyFont="1" applyFill="1" applyBorder="1" applyAlignment="1">
      <alignment horizontal="right" vertical="center"/>
    </xf>
    <xf numFmtId="38" fontId="5" fillId="0" borderId="12" xfId="2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40" fontId="5" fillId="0" borderId="20" xfId="2" applyNumberFormat="1" applyFont="1" applyBorder="1" applyAlignment="1">
      <alignment horizontal="right" vertical="center"/>
    </xf>
    <xf numFmtId="0" fontId="0" fillId="6" borderId="22" xfId="0" applyFill="1" applyBorder="1" applyAlignment="1">
      <alignment horizontal="center" vertical="center"/>
    </xf>
    <xf numFmtId="38" fontId="5" fillId="0" borderId="23" xfId="2" applyFont="1" applyFill="1" applyBorder="1" applyAlignment="1">
      <alignment horizontal="right" vertical="center"/>
    </xf>
    <xf numFmtId="38" fontId="5" fillId="0" borderId="24" xfId="2" applyFont="1" applyFill="1" applyBorder="1" applyAlignment="1">
      <alignment horizontal="right" vertical="center"/>
    </xf>
    <xf numFmtId="38" fontId="5" fillId="0" borderId="25" xfId="2" applyFont="1" applyFill="1" applyBorder="1" applyAlignment="1">
      <alignment horizontal="right" vertical="center"/>
    </xf>
    <xf numFmtId="38" fontId="5" fillId="0" borderId="22" xfId="2" applyFont="1" applyFill="1" applyBorder="1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38" fontId="5" fillId="0" borderId="26" xfId="2" applyFont="1" applyFill="1" applyBorder="1" applyAlignment="1">
      <alignment horizontal="right" vertical="center"/>
    </xf>
    <xf numFmtId="38" fontId="5" fillId="0" borderId="27" xfId="2" applyFont="1" applyFill="1" applyBorder="1" applyAlignment="1">
      <alignment horizontal="right" vertical="center"/>
    </xf>
    <xf numFmtId="38" fontId="5" fillId="0" borderId="28" xfId="2" applyFont="1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10" fontId="5" fillId="0" borderId="29" xfId="1" applyNumberFormat="1" applyFont="1" applyFill="1" applyBorder="1">
      <alignment vertical="center"/>
    </xf>
    <xf numFmtId="10" fontId="5" fillId="0" borderId="24" xfId="1" applyNumberFormat="1" applyFont="1" applyFill="1" applyBorder="1">
      <alignment vertical="center"/>
    </xf>
    <xf numFmtId="10" fontId="5" fillId="0" borderId="30" xfId="1" applyNumberFormat="1" applyFont="1" applyFill="1" applyBorder="1">
      <alignment vertical="center"/>
    </xf>
    <xf numFmtId="9" fontId="5" fillId="0" borderId="31" xfId="1" applyFont="1" applyFill="1" applyBorder="1">
      <alignment vertical="center"/>
    </xf>
    <xf numFmtId="40" fontId="5" fillId="0" borderId="22" xfId="2" applyNumberFormat="1" applyFont="1" applyBorder="1" applyAlignment="1">
      <alignment horizontal="right" vertical="center"/>
    </xf>
    <xf numFmtId="176" fontId="6" fillId="0" borderId="0" xfId="0" applyNumberFormat="1" applyFont="1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</cellXfs>
  <cellStyles count="3">
    <cellStyle name="パーセント_年齢別男女別人口集計表R7.9月末（計算用） " xfId="1"/>
    <cellStyle name="桁区切り_年齢別男女別人口集計表R7.9月末（計算用） " xfId="2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4180;&#40802;&#21029;&#30007;&#22899;&#21029;&#20154;&#21475;&#38598;&#35336;&#34920;R7.9&#26376;&#26411;&#65288;&#35336;&#31639;&#29992;&#65289;%20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い方"/>
      <sheetName val="市民課提供データ"/>
      <sheetName val="計算シート"/>
      <sheetName val="年齢・男女別人口表"/>
      <sheetName val="年齢・男女別人口表 (５歳区切・３区分)公開用"/>
    </sheetNames>
    <sheetDataSet>
      <sheetData sheetId="0"/>
      <sheetData sheetId="1"/>
      <sheetData sheetId="2">
        <row r="1">
          <cell r="C1" t="str">
            <v>年齢</v>
          </cell>
          <cell r="D1" t="str">
            <v>男</v>
          </cell>
          <cell r="E1" t="str">
            <v>女</v>
          </cell>
          <cell r="G1" t="str">
            <v>計</v>
          </cell>
          <cell r="H1">
            <v>45930</v>
          </cell>
        </row>
        <row r="2">
          <cell r="C2">
            <v>0</v>
          </cell>
        </row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  <row r="9">
          <cell r="C9">
            <v>7</v>
          </cell>
        </row>
        <row r="10">
          <cell r="C10">
            <v>8</v>
          </cell>
        </row>
        <row r="11">
          <cell r="C11">
            <v>9</v>
          </cell>
        </row>
        <row r="12">
          <cell r="C12">
            <v>10</v>
          </cell>
        </row>
        <row r="13">
          <cell r="C13">
            <v>11</v>
          </cell>
        </row>
        <row r="14">
          <cell r="C14">
            <v>12</v>
          </cell>
        </row>
        <row r="15">
          <cell r="C15">
            <v>13</v>
          </cell>
        </row>
        <row r="16">
          <cell r="C16">
            <v>14</v>
          </cell>
        </row>
        <row r="17">
          <cell r="C17">
            <v>15</v>
          </cell>
        </row>
        <row r="18">
          <cell r="C18">
            <v>16</v>
          </cell>
        </row>
        <row r="19">
          <cell r="C19">
            <v>17</v>
          </cell>
        </row>
        <row r="20">
          <cell r="C20">
            <v>18</v>
          </cell>
        </row>
        <row r="21">
          <cell r="C21">
            <v>19</v>
          </cell>
        </row>
        <row r="22">
          <cell r="C22">
            <v>20</v>
          </cell>
        </row>
        <row r="23">
          <cell r="C23">
            <v>21</v>
          </cell>
        </row>
        <row r="24">
          <cell r="C24">
            <v>22</v>
          </cell>
        </row>
        <row r="25">
          <cell r="C25">
            <v>23</v>
          </cell>
        </row>
        <row r="26">
          <cell r="C26">
            <v>24</v>
          </cell>
        </row>
        <row r="27">
          <cell r="C27">
            <v>25</v>
          </cell>
        </row>
        <row r="28">
          <cell r="C28">
            <v>26</v>
          </cell>
        </row>
        <row r="29">
          <cell r="C29">
            <v>27</v>
          </cell>
        </row>
        <row r="30">
          <cell r="C30">
            <v>28</v>
          </cell>
        </row>
        <row r="31">
          <cell r="C31">
            <v>29</v>
          </cell>
        </row>
        <row r="32">
          <cell r="C32">
            <v>30</v>
          </cell>
        </row>
        <row r="33">
          <cell r="C33">
            <v>31</v>
          </cell>
        </row>
        <row r="34">
          <cell r="C34">
            <v>32</v>
          </cell>
        </row>
        <row r="35">
          <cell r="C35">
            <v>33</v>
          </cell>
        </row>
        <row r="36">
          <cell r="C36">
            <v>34</v>
          </cell>
        </row>
        <row r="37">
          <cell r="C37">
            <v>35</v>
          </cell>
        </row>
        <row r="38">
          <cell r="C38">
            <v>36</v>
          </cell>
        </row>
        <row r="39">
          <cell r="C39">
            <v>37</v>
          </cell>
        </row>
        <row r="40">
          <cell r="C40">
            <v>38</v>
          </cell>
        </row>
        <row r="41">
          <cell r="C41">
            <v>39</v>
          </cell>
        </row>
        <row r="42">
          <cell r="C42">
            <v>40</v>
          </cell>
        </row>
        <row r="43">
          <cell r="C43">
            <v>41</v>
          </cell>
        </row>
        <row r="44">
          <cell r="C44">
            <v>42</v>
          </cell>
        </row>
        <row r="45">
          <cell r="C45">
            <v>43</v>
          </cell>
        </row>
        <row r="46">
          <cell r="C46">
            <v>44</v>
          </cell>
        </row>
        <row r="47">
          <cell r="C47">
            <v>45</v>
          </cell>
        </row>
        <row r="48">
          <cell r="C48">
            <v>46</v>
          </cell>
        </row>
        <row r="49">
          <cell r="C49">
            <v>47</v>
          </cell>
        </row>
        <row r="50">
          <cell r="C50">
            <v>48</v>
          </cell>
        </row>
        <row r="51">
          <cell r="C51">
            <v>49</v>
          </cell>
        </row>
        <row r="52">
          <cell r="C52">
            <v>50</v>
          </cell>
        </row>
        <row r="53">
          <cell r="C53">
            <v>51</v>
          </cell>
        </row>
        <row r="54">
          <cell r="C54">
            <v>52</v>
          </cell>
        </row>
        <row r="55">
          <cell r="C55">
            <v>53</v>
          </cell>
        </row>
        <row r="56">
          <cell r="C56">
            <v>54</v>
          </cell>
        </row>
        <row r="57">
          <cell r="C57">
            <v>55</v>
          </cell>
        </row>
        <row r="58">
          <cell r="C58">
            <v>56</v>
          </cell>
        </row>
        <row r="59">
          <cell r="C59">
            <v>57</v>
          </cell>
        </row>
        <row r="60">
          <cell r="C60">
            <v>58</v>
          </cell>
        </row>
        <row r="61">
          <cell r="C61">
            <v>59</v>
          </cell>
        </row>
        <row r="62">
          <cell r="C62">
            <v>60</v>
          </cell>
        </row>
        <row r="63">
          <cell r="C63">
            <v>61</v>
          </cell>
        </row>
        <row r="64">
          <cell r="C64">
            <v>62</v>
          </cell>
        </row>
        <row r="65">
          <cell r="C65">
            <v>63</v>
          </cell>
        </row>
        <row r="66">
          <cell r="C66">
            <v>64</v>
          </cell>
        </row>
        <row r="67">
          <cell r="C67">
            <v>65</v>
          </cell>
        </row>
        <row r="68">
          <cell r="C68">
            <v>66</v>
          </cell>
        </row>
        <row r="69">
          <cell r="C69">
            <v>67</v>
          </cell>
        </row>
        <row r="70">
          <cell r="C70">
            <v>68</v>
          </cell>
        </row>
        <row r="71">
          <cell r="C71">
            <v>69</v>
          </cell>
        </row>
        <row r="72">
          <cell r="C72">
            <v>70</v>
          </cell>
        </row>
        <row r="73">
          <cell r="C73">
            <v>71</v>
          </cell>
        </row>
        <row r="74">
          <cell r="C74">
            <v>72</v>
          </cell>
        </row>
        <row r="75">
          <cell r="C75">
            <v>73</v>
          </cell>
        </row>
        <row r="76">
          <cell r="C76">
            <v>74</v>
          </cell>
        </row>
        <row r="77">
          <cell r="C77">
            <v>75</v>
          </cell>
        </row>
        <row r="78">
          <cell r="C78">
            <v>76</v>
          </cell>
        </row>
        <row r="79">
          <cell r="C79">
            <v>77</v>
          </cell>
        </row>
        <row r="80">
          <cell r="C80">
            <v>78</v>
          </cell>
        </row>
        <row r="81">
          <cell r="C81">
            <v>79</v>
          </cell>
        </row>
        <row r="82">
          <cell r="C82">
            <v>80</v>
          </cell>
        </row>
        <row r="83">
          <cell r="C83">
            <v>81</v>
          </cell>
        </row>
        <row r="84">
          <cell r="C84">
            <v>82</v>
          </cell>
        </row>
        <row r="85">
          <cell r="C85">
            <v>83</v>
          </cell>
        </row>
        <row r="86">
          <cell r="C86">
            <v>84</v>
          </cell>
        </row>
        <row r="87">
          <cell r="C87">
            <v>85</v>
          </cell>
        </row>
        <row r="88">
          <cell r="C88">
            <v>86</v>
          </cell>
        </row>
        <row r="89">
          <cell r="C89">
            <v>87</v>
          </cell>
        </row>
        <row r="90">
          <cell r="C90">
            <v>88</v>
          </cell>
        </row>
        <row r="91">
          <cell r="C91">
            <v>89</v>
          </cell>
        </row>
        <row r="92">
          <cell r="C92">
            <v>90</v>
          </cell>
        </row>
        <row r="93">
          <cell r="C93">
            <v>91</v>
          </cell>
        </row>
        <row r="94">
          <cell r="C94">
            <v>92</v>
          </cell>
        </row>
        <row r="95">
          <cell r="C95">
            <v>93</v>
          </cell>
        </row>
        <row r="96">
          <cell r="C96">
            <v>94</v>
          </cell>
        </row>
        <row r="97">
          <cell r="C97">
            <v>95</v>
          </cell>
        </row>
        <row r="98">
          <cell r="C98">
            <v>96</v>
          </cell>
        </row>
        <row r="99">
          <cell r="C99">
            <v>97</v>
          </cell>
        </row>
        <row r="100">
          <cell r="C100">
            <v>98</v>
          </cell>
        </row>
        <row r="101">
          <cell r="C101">
            <v>99</v>
          </cell>
        </row>
        <row r="102">
          <cell r="C102">
            <v>100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59"/>
  <sheetViews>
    <sheetView workbookViewId="0">
      <selection activeCell="J49" sqref="J49"/>
    </sheetView>
  </sheetViews>
  <sheetFormatPr defaultRowHeight="13"/>
  <cols>
    <col min="1" max="1" width="1.26953125" customWidth="1"/>
    <col min="2" max="2" width="10.6328125" customWidth="1"/>
    <col min="3" max="5" width="10.453125" customWidth="1"/>
    <col min="6" max="6" width="9.90625" customWidth="1"/>
    <col min="7" max="10" width="10.453125" customWidth="1"/>
    <col min="11" max="11" width="1.26953125" customWidth="1"/>
  </cols>
  <sheetData>
    <row r="1" spans="2:10" ht="21.75" customHeight="1">
      <c r="B1" s="1" t="s">
        <v>0</v>
      </c>
      <c r="C1" s="1"/>
      <c r="D1" s="1"/>
      <c r="E1" s="1"/>
      <c r="F1" s="1"/>
      <c r="G1" s="1"/>
      <c r="H1" s="1"/>
      <c r="I1" s="17"/>
      <c r="J1" s="18" t="str">
        <f>TEXT([1]計算シート!H1,"ggge年m月末")</f>
        <v>令和7年9月末</v>
      </c>
    </row>
    <row r="2" spans="2:10" ht="13.75"/>
    <row r="3" spans="2:10">
      <c r="B3" s="2" t="str">
        <f>[1]計算シート!C1</f>
        <v>年齢</v>
      </c>
      <c r="C3" s="6" t="str">
        <f>[1]計算シート!D1</f>
        <v>男</v>
      </c>
      <c r="D3" s="10" t="str">
        <f>[1]計算シート!E1</f>
        <v>女</v>
      </c>
      <c r="E3" s="2" t="str">
        <f>[1]計算シート!G1</f>
        <v>計</v>
      </c>
      <c r="G3" s="2" t="str">
        <f>[1]計算シート!C1</f>
        <v>年齢</v>
      </c>
      <c r="H3" s="6" t="str">
        <f>[1]計算シート!D1</f>
        <v>男</v>
      </c>
      <c r="I3" s="10" t="str">
        <f>[1]計算シート!E1</f>
        <v>女</v>
      </c>
      <c r="J3" s="2" t="str">
        <f>[1]計算シート!G1</f>
        <v>計</v>
      </c>
    </row>
    <row r="4" spans="2:10" ht="15">
      <c r="B4" s="3" t="str">
        <f>[1]計算シート!C2&amp;"歳"</f>
        <v>0歳</v>
      </c>
      <c r="C4" s="7">
        <v>457</v>
      </c>
      <c r="D4" s="11">
        <v>409</v>
      </c>
      <c r="E4" s="14">
        <v>866</v>
      </c>
      <c r="G4" s="4" t="str">
        <f>[1]計算シート!C58&amp;"歳"</f>
        <v>56歳</v>
      </c>
      <c r="H4" s="7">
        <v>1299</v>
      </c>
      <c r="I4" s="11">
        <v>1344</v>
      </c>
      <c r="J4" s="14">
        <v>2643</v>
      </c>
    </row>
    <row r="5" spans="2:10" ht="15">
      <c r="B5" s="4" t="str">
        <f>[1]計算シート!C3&amp;"歳"</f>
        <v>1歳</v>
      </c>
      <c r="C5" s="8">
        <v>425</v>
      </c>
      <c r="D5" s="12">
        <v>441</v>
      </c>
      <c r="E5" s="15">
        <v>866</v>
      </c>
      <c r="G5" s="4" t="str">
        <f>[1]計算シート!C59&amp;"歳"</f>
        <v>57歳</v>
      </c>
      <c r="H5" s="8">
        <v>1159</v>
      </c>
      <c r="I5" s="12">
        <v>1267</v>
      </c>
      <c r="J5" s="15">
        <v>2426</v>
      </c>
    </row>
    <row r="6" spans="2:10" ht="15">
      <c r="B6" s="4" t="str">
        <f>[1]計算シート!C4&amp;"歳"</f>
        <v>2歳</v>
      </c>
      <c r="C6" s="8">
        <v>508</v>
      </c>
      <c r="D6" s="12">
        <v>478</v>
      </c>
      <c r="E6" s="15">
        <v>986</v>
      </c>
      <c r="G6" s="4" t="str">
        <f>[1]計算シート!C60&amp;"歳"</f>
        <v>58歳</v>
      </c>
      <c r="H6" s="8">
        <v>1154</v>
      </c>
      <c r="I6" s="12">
        <v>1217</v>
      </c>
      <c r="J6" s="15">
        <v>2371</v>
      </c>
    </row>
    <row r="7" spans="2:10" ht="15">
      <c r="B7" s="4" t="str">
        <f>[1]計算シート!C5&amp;"歳"</f>
        <v>3歳</v>
      </c>
      <c r="C7" s="8">
        <v>516</v>
      </c>
      <c r="D7" s="12">
        <v>459</v>
      </c>
      <c r="E7" s="15">
        <v>975</v>
      </c>
      <c r="G7" s="4" t="str">
        <f>[1]計算シート!C61&amp;"歳"</f>
        <v>59歳</v>
      </c>
      <c r="H7" s="8">
        <v>887</v>
      </c>
      <c r="I7" s="12">
        <v>938</v>
      </c>
      <c r="J7" s="15">
        <v>1825</v>
      </c>
    </row>
    <row r="8" spans="2:10" ht="15">
      <c r="B8" s="4" t="str">
        <f>[1]計算シート!C6&amp;"歳"</f>
        <v>4歳</v>
      </c>
      <c r="C8" s="8">
        <v>571</v>
      </c>
      <c r="D8" s="12">
        <v>513</v>
      </c>
      <c r="E8" s="15">
        <v>1084</v>
      </c>
      <c r="G8" s="4" t="str">
        <f>[1]計算シート!C62&amp;"歳"</f>
        <v>60歳</v>
      </c>
      <c r="H8" s="8">
        <v>1082</v>
      </c>
      <c r="I8" s="12">
        <v>1096</v>
      </c>
      <c r="J8" s="15">
        <v>2178</v>
      </c>
    </row>
    <row r="9" spans="2:10" ht="15">
      <c r="B9" s="4" t="str">
        <f>[1]計算シート!C7&amp;"歳"</f>
        <v>5歳</v>
      </c>
      <c r="C9" s="8">
        <v>547</v>
      </c>
      <c r="D9" s="12">
        <v>514</v>
      </c>
      <c r="E9" s="15">
        <v>1061</v>
      </c>
      <c r="G9" s="4" t="str">
        <f>[1]計算シート!C63&amp;"歳"</f>
        <v>61歳</v>
      </c>
      <c r="H9" s="8">
        <v>1031</v>
      </c>
      <c r="I9" s="12">
        <v>1039</v>
      </c>
      <c r="J9" s="15">
        <v>2070</v>
      </c>
    </row>
    <row r="10" spans="2:10" ht="15">
      <c r="B10" s="4" t="str">
        <f>[1]計算シート!C8&amp;"歳"</f>
        <v>6歳</v>
      </c>
      <c r="C10" s="8">
        <v>590</v>
      </c>
      <c r="D10" s="12">
        <v>534</v>
      </c>
      <c r="E10" s="15">
        <v>1124</v>
      </c>
      <c r="G10" s="4" t="str">
        <f>[1]計算シート!C64&amp;"歳"</f>
        <v>62歳</v>
      </c>
      <c r="H10" s="8">
        <v>921</v>
      </c>
      <c r="I10" s="12">
        <v>941</v>
      </c>
      <c r="J10" s="15">
        <v>1862</v>
      </c>
    </row>
    <row r="11" spans="2:10" ht="15">
      <c r="B11" s="4" t="str">
        <f>[1]計算シート!C9&amp;"歳"</f>
        <v>7歳</v>
      </c>
      <c r="C11" s="8">
        <v>605</v>
      </c>
      <c r="D11" s="12">
        <v>575</v>
      </c>
      <c r="E11" s="15">
        <v>1180</v>
      </c>
      <c r="G11" s="4" t="str">
        <f>[1]計算シート!C65&amp;"歳"</f>
        <v>63歳</v>
      </c>
      <c r="H11" s="8">
        <v>850</v>
      </c>
      <c r="I11" s="12">
        <v>934</v>
      </c>
      <c r="J11" s="15">
        <v>1784</v>
      </c>
    </row>
    <row r="12" spans="2:10" ht="15">
      <c r="B12" s="4" t="str">
        <f>[1]計算シート!C10&amp;"歳"</f>
        <v>8歳</v>
      </c>
      <c r="C12" s="8">
        <v>603</v>
      </c>
      <c r="D12" s="12">
        <v>597</v>
      </c>
      <c r="E12" s="15">
        <v>1200</v>
      </c>
      <c r="G12" s="4" t="str">
        <f>[1]計算シート!C66&amp;"歳"</f>
        <v>64歳</v>
      </c>
      <c r="H12" s="8">
        <v>814</v>
      </c>
      <c r="I12" s="12">
        <v>936</v>
      </c>
      <c r="J12" s="15">
        <v>1750</v>
      </c>
    </row>
    <row r="13" spans="2:10" ht="15">
      <c r="B13" s="4" t="str">
        <f>[1]計算シート!C11&amp;"歳"</f>
        <v>9歳</v>
      </c>
      <c r="C13" s="8">
        <v>649</v>
      </c>
      <c r="D13" s="12">
        <v>591</v>
      </c>
      <c r="E13" s="15">
        <v>1240</v>
      </c>
      <c r="G13" s="4" t="str">
        <f>[1]計算シート!C67&amp;"歳"</f>
        <v>65歳</v>
      </c>
      <c r="H13" s="8">
        <v>777</v>
      </c>
      <c r="I13" s="12">
        <v>933</v>
      </c>
      <c r="J13" s="15">
        <v>1710</v>
      </c>
    </row>
    <row r="14" spans="2:10" ht="15">
      <c r="B14" s="4" t="str">
        <f>[1]計算シート!C12&amp;"歳"</f>
        <v>10歳</v>
      </c>
      <c r="C14" s="8">
        <v>636</v>
      </c>
      <c r="D14" s="12">
        <v>631</v>
      </c>
      <c r="E14" s="15">
        <v>1267</v>
      </c>
      <c r="G14" s="4" t="str">
        <f>[1]計算シート!C68&amp;"歳"</f>
        <v>66歳</v>
      </c>
      <c r="H14" s="8">
        <v>804</v>
      </c>
      <c r="I14" s="12">
        <v>891</v>
      </c>
      <c r="J14" s="15">
        <v>1695</v>
      </c>
    </row>
    <row r="15" spans="2:10" ht="15">
      <c r="B15" s="4" t="str">
        <f>[1]計算シート!C13&amp;"歳"</f>
        <v>11歳</v>
      </c>
      <c r="C15" s="8">
        <v>658</v>
      </c>
      <c r="D15" s="12">
        <v>622</v>
      </c>
      <c r="E15" s="15">
        <v>1280</v>
      </c>
      <c r="G15" s="4" t="str">
        <f>[1]計算シート!C69&amp;"歳"</f>
        <v>67歳</v>
      </c>
      <c r="H15" s="8">
        <v>733</v>
      </c>
      <c r="I15" s="12">
        <v>882</v>
      </c>
      <c r="J15" s="15">
        <v>1615</v>
      </c>
    </row>
    <row r="16" spans="2:10" ht="15">
      <c r="B16" s="4" t="str">
        <f>[1]計算シート!C14&amp;"歳"</f>
        <v>12歳</v>
      </c>
      <c r="C16" s="8">
        <v>692</v>
      </c>
      <c r="D16" s="12">
        <v>641</v>
      </c>
      <c r="E16" s="15">
        <v>1333</v>
      </c>
      <c r="G16" s="4" t="str">
        <f>[1]計算シート!C70&amp;"歳"</f>
        <v>68歳</v>
      </c>
      <c r="H16" s="8">
        <v>702</v>
      </c>
      <c r="I16" s="12">
        <v>826</v>
      </c>
      <c r="J16" s="15">
        <v>1528</v>
      </c>
    </row>
    <row r="17" spans="2:10" ht="15">
      <c r="B17" s="4" t="str">
        <f>[1]計算シート!C15&amp;"歳"</f>
        <v>13歳</v>
      </c>
      <c r="C17" s="8">
        <v>655</v>
      </c>
      <c r="D17" s="12">
        <v>646</v>
      </c>
      <c r="E17" s="15">
        <v>1301</v>
      </c>
      <c r="G17" s="4" t="str">
        <f>[1]計算シート!C71&amp;"歳"</f>
        <v>69歳</v>
      </c>
      <c r="H17" s="8">
        <v>730</v>
      </c>
      <c r="I17" s="12">
        <v>891</v>
      </c>
      <c r="J17" s="15">
        <v>1621</v>
      </c>
    </row>
    <row r="18" spans="2:10" ht="15">
      <c r="B18" s="4" t="str">
        <f>[1]計算シート!C16&amp;"歳"</f>
        <v>14歳</v>
      </c>
      <c r="C18" s="8">
        <v>721</v>
      </c>
      <c r="D18" s="12">
        <v>668</v>
      </c>
      <c r="E18" s="15">
        <v>1389</v>
      </c>
      <c r="G18" s="4" t="str">
        <f>[1]計算シート!C72&amp;"歳"</f>
        <v>70歳</v>
      </c>
      <c r="H18" s="8">
        <v>790</v>
      </c>
      <c r="I18" s="12">
        <v>867</v>
      </c>
      <c r="J18" s="15">
        <v>1657</v>
      </c>
    </row>
    <row r="19" spans="2:10" ht="15">
      <c r="B19" s="4" t="str">
        <f>[1]計算シート!C17&amp;"歳"</f>
        <v>15歳</v>
      </c>
      <c r="C19" s="8">
        <v>691</v>
      </c>
      <c r="D19" s="12">
        <v>664</v>
      </c>
      <c r="E19" s="15">
        <v>1355</v>
      </c>
      <c r="G19" s="4" t="str">
        <f>[1]計算シート!C73&amp;"歳"</f>
        <v>71歳</v>
      </c>
      <c r="H19" s="8">
        <v>755</v>
      </c>
      <c r="I19" s="12">
        <v>886</v>
      </c>
      <c r="J19" s="15">
        <v>1641</v>
      </c>
    </row>
    <row r="20" spans="2:10" ht="15">
      <c r="B20" s="4" t="str">
        <f>[1]計算シート!C18&amp;"歳"</f>
        <v>16歳</v>
      </c>
      <c r="C20" s="8">
        <v>682</v>
      </c>
      <c r="D20" s="12">
        <v>680</v>
      </c>
      <c r="E20" s="15">
        <v>1362</v>
      </c>
      <c r="G20" s="4" t="str">
        <f>[1]計算シート!C74&amp;"歳"</f>
        <v>72歳</v>
      </c>
      <c r="H20" s="8">
        <v>799</v>
      </c>
      <c r="I20" s="12">
        <v>991</v>
      </c>
      <c r="J20" s="15">
        <v>1790</v>
      </c>
    </row>
    <row r="21" spans="2:10" ht="15">
      <c r="B21" s="4" t="str">
        <f>[1]計算シート!C19&amp;"歳"</f>
        <v>17歳</v>
      </c>
      <c r="C21" s="8">
        <v>736</v>
      </c>
      <c r="D21" s="12">
        <v>687</v>
      </c>
      <c r="E21" s="15">
        <v>1423</v>
      </c>
      <c r="G21" s="4" t="str">
        <f>[1]計算シート!C75&amp;"歳"</f>
        <v>73歳</v>
      </c>
      <c r="H21" s="8">
        <v>832</v>
      </c>
      <c r="I21" s="12">
        <v>1046</v>
      </c>
      <c r="J21" s="15">
        <v>1878</v>
      </c>
    </row>
    <row r="22" spans="2:10" ht="15">
      <c r="B22" s="4" t="str">
        <f>[1]計算シート!C20&amp;"歳"</f>
        <v>18歳</v>
      </c>
      <c r="C22" s="8">
        <v>730</v>
      </c>
      <c r="D22" s="12">
        <v>674</v>
      </c>
      <c r="E22" s="15">
        <v>1404</v>
      </c>
      <c r="G22" s="4" t="str">
        <f>[1]計算シート!C76&amp;"歳"</f>
        <v>74歳</v>
      </c>
      <c r="H22" s="8">
        <v>883</v>
      </c>
      <c r="I22" s="12">
        <v>1095</v>
      </c>
      <c r="J22" s="15">
        <v>1978</v>
      </c>
    </row>
    <row r="23" spans="2:10" ht="15">
      <c r="B23" s="4" t="str">
        <f>[1]計算シート!C21&amp;"歳"</f>
        <v>19歳</v>
      </c>
      <c r="C23" s="8">
        <v>716</v>
      </c>
      <c r="D23" s="12">
        <v>694</v>
      </c>
      <c r="E23" s="15">
        <v>1410</v>
      </c>
      <c r="G23" s="4" t="str">
        <f>[1]計算シート!C77&amp;"歳"</f>
        <v>75歳</v>
      </c>
      <c r="H23" s="8">
        <v>949</v>
      </c>
      <c r="I23" s="12">
        <v>1155</v>
      </c>
      <c r="J23" s="15">
        <v>2104</v>
      </c>
    </row>
    <row r="24" spans="2:10" ht="15">
      <c r="B24" s="4" t="str">
        <f>[1]計算シート!C22&amp;"歳"</f>
        <v>20歳</v>
      </c>
      <c r="C24" s="8">
        <v>725</v>
      </c>
      <c r="D24" s="12">
        <v>707</v>
      </c>
      <c r="E24" s="15">
        <v>1432</v>
      </c>
      <c r="G24" s="4" t="str">
        <f>[1]計算シート!C78&amp;"歳"</f>
        <v>76歳</v>
      </c>
      <c r="H24" s="8">
        <v>1076</v>
      </c>
      <c r="I24" s="12">
        <v>1487</v>
      </c>
      <c r="J24" s="15">
        <v>2563</v>
      </c>
    </row>
    <row r="25" spans="2:10" ht="15">
      <c r="B25" s="4" t="str">
        <f>[1]計算シート!C23&amp;"歳"</f>
        <v>21歳</v>
      </c>
      <c r="C25" s="8">
        <v>738</v>
      </c>
      <c r="D25" s="12">
        <v>828</v>
      </c>
      <c r="E25" s="15">
        <v>1566</v>
      </c>
      <c r="G25" s="4" t="str">
        <f>[1]計算シート!C79&amp;"歳"</f>
        <v>77歳</v>
      </c>
      <c r="H25" s="8">
        <v>1098</v>
      </c>
      <c r="I25" s="12">
        <v>1450</v>
      </c>
      <c r="J25" s="15">
        <v>2548</v>
      </c>
    </row>
    <row r="26" spans="2:10" ht="15">
      <c r="B26" s="4" t="str">
        <f>[1]計算シート!C24&amp;"歳"</f>
        <v>22歳</v>
      </c>
      <c r="C26" s="8">
        <v>727</v>
      </c>
      <c r="D26" s="12">
        <v>736</v>
      </c>
      <c r="E26" s="15">
        <v>1463</v>
      </c>
      <c r="G26" s="4" t="str">
        <f>[1]計算シート!C80&amp;"歳"</f>
        <v>78歳</v>
      </c>
      <c r="H26" s="8">
        <v>1030</v>
      </c>
      <c r="I26" s="12">
        <v>1459</v>
      </c>
      <c r="J26" s="15">
        <v>2489</v>
      </c>
    </row>
    <row r="27" spans="2:10" ht="15">
      <c r="B27" s="4" t="str">
        <f>[1]計算シート!C25&amp;"歳"</f>
        <v>23歳</v>
      </c>
      <c r="C27" s="8">
        <v>687</v>
      </c>
      <c r="D27" s="12">
        <v>776</v>
      </c>
      <c r="E27" s="15">
        <v>1463</v>
      </c>
      <c r="G27" s="4" t="str">
        <f>[1]計算シート!C81&amp;"歳"</f>
        <v>79歳</v>
      </c>
      <c r="H27" s="8">
        <v>659</v>
      </c>
      <c r="I27" s="12">
        <v>854</v>
      </c>
      <c r="J27" s="15">
        <v>1513</v>
      </c>
    </row>
    <row r="28" spans="2:10" ht="15">
      <c r="B28" s="4" t="str">
        <f>[1]計算シート!C26&amp;"歳"</f>
        <v>24歳</v>
      </c>
      <c r="C28" s="8">
        <v>648</v>
      </c>
      <c r="D28" s="12">
        <v>696</v>
      </c>
      <c r="E28" s="15">
        <v>1344</v>
      </c>
      <c r="G28" s="4" t="str">
        <f>[1]計算シート!C82&amp;"歳"</f>
        <v>80歳</v>
      </c>
      <c r="H28" s="8">
        <v>723</v>
      </c>
      <c r="I28" s="12">
        <v>1021</v>
      </c>
      <c r="J28" s="15">
        <v>1744</v>
      </c>
    </row>
    <row r="29" spans="2:10" ht="15">
      <c r="B29" s="4" t="str">
        <f>[1]計算シート!C27&amp;"歳"</f>
        <v>25歳</v>
      </c>
      <c r="C29" s="8">
        <v>631</v>
      </c>
      <c r="D29" s="12">
        <v>677</v>
      </c>
      <c r="E29" s="15">
        <v>1308</v>
      </c>
      <c r="G29" s="4" t="str">
        <f>[1]計算シート!C83&amp;"歳"</f>
        <v>81歳</v>
      </c>
      <c r="H29" s="8">
        <v>837</v>
      </c>
      <c r="I29" s="12">
        <v>1227</v>
      </c>
      <c r="J29" s="15">
        <v>2064</v>
      </c>
    </row>
    <row r="30" spans="2:10" ht="15">
      <c r="B30" s="4" t="str">
        <f>[1]計算シート!C28&amp;"歳"</f>
        <v>26歳</v>
      </c>
      <c r="C30" s="8">
        <v>573</v>
      </c>
      <c r="D30" s="12">
        <v>620</v>
      </c>
      <c r="E30" s="15">
        <v>1193</v>
      </c>
      <c r="G30" s="4" t="str">
        <f>[1]計算シート!C84&amp;"歳"</f>
        <v>82歳</v>
      </c>
      <c r="H30" s="8">
        <v>794</v>
      </c>
      <c r="I30" s="12">
        <v>1131</v>
      </c>
      <c r="J30" s="15">
        <v>1925</v>
      </c>
    </row>
    <row r="31" spans="2:10" ht="15">
      <c r="B31" s="4" t="str">
        <f>[1]計算シート!C29&amp;"歳"</f>
        <v>27歳</v>
      </c>
      <c r="C31" s="8">
        <v>634</v>
      </c>
      <c r="D31" s="12">
        <v>646</v>
      </c>
      <c r="E31" s="15">
        <v>1280</v>
      </c>
      <c r="G31" s="4" t="str">
        <f>[1]計算シート!C85&amp;"歳"</f>
        <v>83歳</v>
      </c>
      <c r="H31" s="8">
        <v>854</v>
      </c>
      <c r="I31" s="12">
        <v>1201</v>
      </c>
      <c r="J31" s="15">
        <v>2055</v>
      </c>
    </row>
    <row r="32" spans="2:10" ht="15">
      <c r="B32" s="4" t="str">
        <f>[1]計算シート!C30&amp;"歳"</f>
        <v>28歳</v>
      </c>
      <c r="C32" s="8">
        <v>575</v>
      </c>
      <c r="D32" s="12">
        <v>683</v>
      </c>
      <c r="E32" s="15">
        <v>1258</v>
      </c>
      <c r="G32" s="4" t="str">
        <f>[1]計算シート!C86&amp;"歳"</f>
        <v>84歳</v>
      </c>
      <c r="H32" s="8">
        <v>794</v>
      </c>
      <c r="I32" s="12">
        <v>1100</v>
      </c>
      <c r="J32" s="15">
        <v>1894</v>
      </c>
    </row>
    <row r="33" spans="2:10" ht="15">
      <c r="B33" s="4" t="str">
        <f>[1]計算シート!C31&amp;"歳"</f>
        <v>29歳</v>
      </c>
      <c r="C33" s="8">
        <v>558</v>
      </c>
      <c r="D33" s="12">
        <v>624</v>
      </c>
      <c r="E33" s="15">
        <v>1182</v>
      </c>
      <c r="G33" s="4" t="str">
        <f>[1]計算シート!C87&amp;"歳"</f>
        <v>85歳</v>
      </c>
      <c r="H33" s="8">
        <v>664</v>
      </c>
      <c r="I33" s="12">
        <v>837</v>
      </c>
      <c r="J33" s="15">
        <v>1501</v>
      </c>
    </row>
    <row r="34" spans="2:10" ht="15">
      <c r="B34" s="4" t="str">
        <f>[1]計算シート!C32&amp;"歳"</f>
        <v>30歳</v>
      </c>
      <c r="C34" s="8">
        <v>614</v>
      </c>
      <c r="D34" s="12">
        <v>683</v>
      </c>
      <c r="E34" s="15">
        <v>1297</v>
      </c>
      <c r="G34" s="4" t="str">
        <f>[1]計算シート!C88&amp;"歳"</f>
        <v>86歳</v>
      </c>
      <c r="H34" s="8">
        <v>578</v>
      </c>
      <c r="I34" s="12">
        <v>793</v>
      </c>
      <c r="J34" s="15">
        <v>1371</v>
      </c>
    </row>
    <row r="35" spans="2:10" ht="15">
      <c r="B35" s="4" t="str">
        <f>[1]計算シート!C33&amp;"歳"</f>
        <v>31歳</v>
      </c>
      <c r="C35" s="8">
        <v>600</v>
      </c>
      <c r="D35" s="12">
        <v>685</v>
      </c>
      <c r="E35" s="15">
        <v>1285</v>
      </c>
      <c r="G35" s="4" t="str">
        <f>[1]計算シート!C89&amp;"歳"</f>
        <v>87歳</v>
      </c>
      <c r="H35" s="8">
        <v>520</v>
      </c>
      <c r="I35" s="12">
        <v>699</v>
      </c>
      <c r="J35" s="15">
        <v>1219</v>
      </c>
    </row>
    <row r="36" spans="2:10" ht="15">
      <c r="B36" s="4" t="str">
        <f>[1]計算シート!C34&amp;"歳"</f>
        <v>32歳</v>
      </c>
      <c r="C36" s="8">
        <v>645</v>
      </c>
      <c r="D36" s="12">
        <v>691</v>
      </c>
      <c r="E36" s="15">
        <v>1336</v>
      </c>
      <c r="G36" s="4" t="str">
        <f>[1]計算シート!C90&amp;"歳"</f>
        <v>88歳</v>
      </c>
      <c r="H36" s="8">
        <v>495</v>
      </c>
      <c r="I36" s="12">
        <v>762</v>
      </c>
      <c r="J36" s="15">
        <v>1257</v>
      </c>
    </row>
    <row r="37" spans="2:10" ht="15">
      <c r="B37" s="4" t="str">
        <f>[1]計算シート!C35&amp;"歳"</f>
        <v>33歳</v>
      </c>
      <c r="C37" s="8">
        <v>655</v>
      </c>
      <c r="D37" s="12">
        <v>714</v>
      </c>
      <c r="E37" s="15">
        <v>1369</v>
      </c>
      <c r="G37" s="4" t="str">
        <f>[1]計算シート!C91&amp;"歳"</f>
        <v>89歳</v>
      </c>
      <c r="H37" s="8">
        <v>407</v>
      </c>
      <c r="I37" s="12">
        <v>629</v>
      </c>
      <c r="J37" s="15">
        <v>1036</v>
      </c>
    </row>
    <row r="38" spans="2:10" ht="15">
      <c r="B38" s="4" t="str">
        <f>[1]計算シート!C36&amp;"歳"</f>
        <v>34歳</v>
      </c>
      <c r="C38" s="8">
        <v>605</v>
      </c>
      <c r="D38" s="12">
        <v>695</v>
      </c>
      <c r="E38" s="15">
        <v>1300</v>
      </c>
      <c r="G38" s="4" t="str">
        <f>[1]計算シート!C92&amp;"歳"</f>
        <v>90歳</v>
      </c>
      <c r="H38" s="8">
        <v>290</v>
      </c>
      <c r="I38" s="12">
        <v>502</v>
      </c>
      <c r="J38" s="15">
        <v>792</v>
      </c>
    </row>
    <row r="39" spans="2:10" ht="15">
      <c r="B39" s="4" t="str">
        <f>[1]計算シート!C37&amp;"歳"</f>
        <v>35歳</v>
      </c>
      <c r="C39" s="8">
        <v>644</v>
      </c>
      <c r="D39" s="12">
        <v>681</v>
      </c>
      <c r="E39" s="15">
        <v>1325</v>
      </c>
      <c r="G39" s="4" t="str">
        <f>[1]計算シート!C93&amp;"歳"</f>
        <v>91歳</v>
      </c>
      <c r="H39" s="8">
        <v>221</v>
      </c>
      <c r="I39" s="12">
        <v>434</v>
      </c>
      <c r="J39" s="15">
        <v>655</v>
      </c>
    </row>
    <row r="40" spans="2:10" ht="15">
      <c r="B40" s="4" t="str">
        <f>[1]計算シート!C38&amp;"歳"</f>
        <v>36歳</v>
      </c>
      <c r="C40" s="8">
        <v>708</v>
      </c>
      <c r="D40" s="12">
        <v>727</v>
      </c>
      <c r="E40" s="15">
        <v>1435</v>
      </c>
      <c r="G40" s="4" t="str">
        <f>[1]計算シート!C94&amp;"歳"</f>
        <v>92歳</v>
      </c>
      <c r="H40" s="8">
        <v>196</v>
      </c>
      <c r="I40" s="12">
        <v>351</v>
      </c>
      <c r="J40" s="15">
        <v>547</v>
      </c>
    </row>
    <row r="41" spans="2:10" ht="15">
      <c r="B41" s="4" t="str">
        <f>[1]計算シート!C39&amp;"歳"</f>
        <v>37歳</v>
      </c>
      <c r="C41" s="8">
        <v>704</v>
      </c>
      <c r="D41" s="12">
        <v>754</v>
      </c>
      <c r="E41" s="15">
        <v>1458</v>
      </c>
      <c r="G41" s="4" t="str">
        <f>[1]計算シート!C95&amp;"歳"</f>
        <v>93歳</v>
      </c>
      <c r="H41" s="8">
        <v>153</v>
      </c>
      <c r="I41" s="12">
        <v>336</v>
      </c>
      <c r="J41" s="15">
        <v>489</v>
      </c>
    </row>
    <row r="42" spans="2:10" ht="15">
      <c r="B42" s="4" t="str">
        <f>[1]計算シート!C40&amp;"歳"</f>
        <v>38歳</v>
      </c>
      <c r="C42" s="8">
        <v>768</v>
      </c>
      <c r="D42" s="12">
        <v>772</v>
      </c>
      <c r="E42" s="15">
        <v>1540</v>
      </c>
      <c r="G42" s="4" t="str">
        <f>[1]計算シート!C96&amp;"歳"</f>
        <v>94歳</v>
      </c>
      <c r="H42" s="8">
        <v>101</v>
      </c>
      <c r="I42" s="12">
        <v>252</v>
      </c>
      <c r="J42" s="15">
        <v>353</v>
      </c>
    </row>
    <row r="43" spans="2:10" ht="15">
      <c r="B43" s="4" t="str">
        <f>[1]計算シート!C41&amp;"歳"</f>
        <v>39歳</v>
      </c>
      <c r="C43" s="8">
        <v>761</v>
      </c>
      <c r="D43" s="12">
        <v>769</v>
      </c>
      <c r="E43" s="15">
        <v>1530</v>
      </c>
      <c r="G43" s="4" t="str">
        <f>[1]計算シート!C97&amp;"歳"</f>
        <v>95歳</v>
      </c>
      <c r="H43" s="8">
        <v>69</v>
      </c>
      <c r="I43" s="12">
        <v>211</v>
      </c>
      <c r="J43" s="15">
        <v>280</v>
      </c>
    </row>
    <row r="44" spans="2:10" ht="15">
      <c r="B44" s="4" t="str">
        <f>[1]計算シート!C42&amp;"歳"</f>
        <v>40歳</v>
      </c>
      <c r="C44" s="8">
        <v>812</v>
      </c>
      <c r="D44" s="12">
        <v>772</v>
      </c>
      <c r="E44" s="15">
        <v>1584</v>
      </c>
      <c r="G44" s="4" t="str">
        <f>[1]計算シート!C98&amp;"歳"</f>
        <v>96歳</v>
      </c>
      <c r="H44" s="8">
        <v>58</v>
      </c>
      <c r="I44" s="12">
        <v>158</v>
      </c>
      <c r="J44" s="15">
        <v>216</v>
      </c>
    </row>
    <row r="45" spans="2:10" ht="15">
      <c r="B45" s="4" t="str">
        <f>[1]計算シート!C43&amp;"歳"</f>
        <v>41歳</v>
      </c>
      <c r="C45" s="8">
        <v>826</v>
      </c>
      <c r="D45" s="12">
        <v>831</v>
      </c>
      <c r="E45" s="15">
        <v>1657</v>
      </c>
      <c r="G45" s="4" t="str">
        <f>[1]計算シート!C99&amp;"歳"</f>
        <v>97歳</v>
      </c>
      <c r="H45" s="8">
        <v>32</v>
      </c>
      <c r="I45" s="12">
        <v>102</v>
      </c>
      <c r="J45" s="15">
        <v>134</v>
      </c>
    </row>
    <row r="46" spans="2:10" ht="15">
      <c r="B46" s="4" t="str">
        <f>[1]計算シート!C44&amp;"歳"</f>
        <v>42歳</v>
      </c>
      <c r="C46" s="8">
        <v>804</v>
      </c>
      <c r="D46" s="12">
        <v>897</v>
      </c>
      <c r="E46" s="15">
        <v>1701</v>
      </c>
      <c r="G46" s="4" t="str">
        <f>[1]計算シート!C100&amp;"歳"</f>
        <v>98歳</v>
      </c>
      <c r="H46" s="8">
        <v>14</v>
      </c>
      <c r="I46" s="12">
        <v>66</v>
      </c>
      <c r="J46" s="15">
        <v>80</v>
      </c>
    </row>
    <row r="47" spans="2:10" ht="15">
      <c r="B47" s="4" t="str">
        <f>[1]計算シート!C45&amp;"歳"</f>
        <v>43歳</v>
      </c>
      <c r="C47" s="8">
        <v>803</v>
      </c>
      <c r="D47" s="12">
        <v>874</v>
      </c>
      <c r="E47" s="15">
        <v>1677</v>
      </c>
      <c r="G47" s="4" t="str">
        <f>[1]計算シート!C101&amp;"歳"</f>
        <v>99歳</v>
      </c>
      <c r="H47" s="8">
        <v>11</v>
      </c>
      <c r="I47" s="12">
        <v>62</v>
      </c>
      <c r="J47" s="15">
        <v>73</v>
      </c>
    </row>
    <row r="48" spans="2:10" ht="15">
      <c r="B48" s="4" t="str">
        <f>[1]計算シート!C46&amp;"歳"</f>
        <v>44歳</v>
      </c>
      <c r="C48" s="8">
        <v>832</v>
      </c>
      <c r="D48" s="12">
        <v>912</v>
      </c>
      <c r="E48" s="15">
        <v>1744</v>
      </c>
      <c r="G48" s="5" t="str">
        <f>[1]計算シート!C102&amp;"歳以上"</f>
        <v>100歳以上</v>
      </c>
      <c r="H48" s="9">
        <v>19</v>
      </c>
      <c r="I48" s="9">
        <v>104</v>
      </c>
      <c r="J48" s="16">
        <v>123</v>
      </c>
    </row>
    <row r="49" spans="2:10" ht="15">
      <c r="B49" s="4" t="str">
        <f>[1]計算シート!C47&amp;"歳"</f>
        <v>45歳</v>
      </c>
      <c r="C49" s="8">
        <v>932</v>
      </c>
      <c r="D49" s="12">
        <v>953</v>
      </c>
      <c r="E49" s="15">
        <v>1885</v>
      </c>
      <c r="G49" s="5" t="s">
        <v>4</v>
      </c>
      <c r="H49" s="9">
        <v>71631</v>
      </c>
      <c r="I49" s="13">
        <v>80634</v>
      </c>
      <c r="J49" s="16">
        <v>152265</v>
      </c>
    </row>
    <row r="50" spans="2:10" ht="15">
      <c r="B50" s="4" t="str">
        <f>[1]計算シート!C48&amp;"歳"</f>
        <v>46歳</v>
      </c>
      <c r="C50" s="8">
        <v>863</v>
      </c>
      <c r="D50" s="12">
        <v>917</v>
      </c>
      <c r="E50" s="15">
        <v>1780</v>
      </c>
    </row>
    <row r="51" spans="2:10" ht="15">
      <c r="B51" s="4" t="str">
        <f>[1]計算シート!C49&amp;"歳"</f>
        <v>47歳</v>
      </c>
      <c r="C51" s="8">
        <v>923</v>
      </c>
      <c r="D51" s="12">
        <v>1009</v>
      </c>
      <c r="E51" s="15">
        <v>1932</v>
      </c>
    </row>
    <row r="52" spans="2:10" ht="15">
      <c r="B52" s="4" t="str">
        <f>[1]計算シート!C50&amp;"歳"</f>
        <v>48歳</v>
      </c>
      <c r="C52" s="8">
        <v>962</v>
      </c>
      <c r="D52" s="12">
        <v>1055</v>
      </c>
      <c r="E52" s="15">
        <v>2017</v>
      </c>
    </row>
    <row r="53" spans="2:10" ht="15">
      <c r="B53" s="4" t="str">
        <f>[1]計算シート!C51&amp;"歳"</f>
        <v>49歳</v>
      </c>
      <c r="C53" s="8">
        <v>999</v>
      </c>
      <c r="D53" s="12">
        <v>1147</v>
      </c>
      <c r="E53" s="15">
        <v>2146</v>
      </c>
    </row>
    <row r="54" spans="2:10" ht="15">
      <c r="B54" s="4" t="str">
        <f>[1]計算シート!C52&amp;"歳"</f>
        <v>50歳</v>
      </c>
      <c r="C54" s="8">
        <v>1225</v>
      </c>
      <c r="D54" s="12">
        <v>1206</v>
      </c>
      <c r="E54" s="15">
        <v>2431</v>
      </c>
    </row>
    <row r="55" spans="2:10" ht="15">
      <c r="B55" s="4" t="str">
        <f>[1]計算シート!C53&amp;"歳"</f>
        <v>51歳</v>
      </c>
      <c r="C55" s="8">
        <v>1216</v>
      </c>
      <c r="D55" s="12">
        <v>1323</v>
      </c>
      <c r="E55" s="15">
        <v>2539</v>
      </c>
    </row>
    <row r="56" spans="2:10" ht="15">
      <c r="B56" s="4" t="str">
        <f>[1]計算シート!C54&amp;"歳"</f>
        <v>52歳</v>
      </c>
      <c r="C56" s="8">
        <v>1281</v>
      </c>
      <c r="D56" s="12">
        <v>1369</v>
      </c>
      <c r="E56" s="15">
        <v>2650</v>
      </c>
    </row>
    <row r="57" spans="2:10" ht="15">
      <c r="B57" s="4" t="str">
        <f>[1]計算シート!C55&amp;"歳"</f>
        <v>53歳</v>
      </c>
      <c r="C57" s="8">
        <v>1314</v>
      </c>
      <c r="D57" s="12">
        <v>1341</v>
      </c>
      <c r="E57" s="15">
        <v>2655</v>
      </c>
    </row>
    <row r="58" spans="2:10" ht="15">
      <c r="B58" s="4" t="str">
        <f>[1]計算シート!C56&amp;"歳"</f>
        <v>54歳</v>
      </c>
      <c r="C58" s="8">
        <v>1347</v>
      </c>
      <c r="D58" s="12">
        <v>1393</v>
      </c>
      <c r="E58" s="15">
        <v>2740</v>
      </c>
    </row>
    <row r="59" spans="2:10" ht="15">
      <c r="B59" s="5" t="str">
        <f>[1]計算シート!C57&amp;"歳"</f>
        <v>55歳</v>
      </c>
      <c r="C59" s="9">
        <v>1260</v>
      </c>
      <c r="D59" s="13">
        <v>1350</v>
      </c>
      <c r="E59" s="16">
        <v>2610</v>
      </c>
    </row>
  </sheetData>
  <mergeCells count="1">
    <mergeCell ref="B1:H1"/>
  </mergeCells>
  <phoneticPr fontId="2"/>
  <pageMargins left="0.98425196850393704" right="0.78740157480314965" top="0.78740157480314965" bottom="0.59055118110236227" header="0" footer="0"/>
  <pageSetup paperSize="9" scale="86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tabSelected="1" workbookViewId="0">
      <selection activeCell="K39" sqref="K39"/>
    </sheetView>
  </sheetViews>
  <sheetFormatPr defaultRowHeight="13"/>
  <cols>
    <col min="1" max="1" width="1.26953125" customWidth="1"/>
    <col min="2" max="2" width="27.08984375" customWidth="1"/>
    <col min="3" max="3" width="12.26953125" customWidth="1"/>
    <col min="4" max="4" width="3.08984375" customWidth="1"/>
    <col min="5" max="5" width="9.26953125" customWidth="1"/>
    <col min="6" max="6" width="6.08984375" customWidth="1"/>
    <col min="7" max="7" width="5.90625" customWidth="1"/>
    <col min="8" max="8" width="9.453125" customWidth="1"/>
  </cols>
  <sheetData>
    <row r="1" spans="2:9" ht="18.25">
      <c r="B1" s="1" t="s">
        <v>6</v>
      </c>
      <c r="C1" s="1"/>
      <c r="D1" s="1"/>
      <c r="E1" s="1"/>
      <c r="F1" s="1"/>
      <c r="G1" s="1"/>
      <c r="H1" s="18" t="str">
        <f>TEXT([1]計算シート!H1,"ggge年m月末")</f>
        <v>令和7年9月末</v>
      </c>
    </row>
    <row r="2" spans="2:9" ht="13.75"/>
    <row r="3" spans="2:9">
      <c r="B3" s="20" t="s">
        <v>2</v>
      </c>
      <c r="C3" s="29" t="s">
        <v>32</v>
      </c>
      <c r="D3" s="6"/>
      <c r="E3" s="10" t="s">
        <v>33</v>
      </c>
      <c r="F3" s="51"/>
      <c r="G3" s="56" t="s">
        <v>3</v>
      </c>
      <c r="H3" s="51"/>
    </row>
    <row r="4" spans="2:9" ht="14.5">
      <c r="B4" s="21" t="s">
        <v>7</v>
      </c>
      <c r="C4" s="30">
        <v>2477</v>
      </c>
      <c r="D4" s="38"/>
      <c r="E4" s="43">
        <v>2300</v>
      </c>
      <c r="F4" s="49"/>
      <c r="G4" s="53">
        <v>4777</v>
      </c>
      <c r="H4" s="46"/>
      <c r="I4" s="62">
        <v>1</v>
      </c>
    </row>
    <row r="5" spans="2:9" ht="14.5">
      <c r="B5" s="22" t="s">
        <v>8</v>
      </c>
      <c r="C5" s="30">
        <v>2994</v>
      </c>
      <c r="D5" s="38"/>
      <c r="E5" s="43">
        <v>2811</v>
      </c>
      <c r="F5" s="49"/>
      <c r="G5" s="53">
        <v>5805</v>
      </c>
      <c r="H5" s="46"/>
      <c r="I5" s="62">
        <v>2</v>
      </c>
    </row>
    <row r="6" spans="2:9" ht="14.5">
      <c r="B6" s="22" t="s">
        <v>9</v>
      </c>
      <c r="C6" s="30">
        <v>3362</v>
      </c>
      <c r="D6" s="38"/>
      <c r="E6" s="43">
        <v>3208</v>
      </c>
      <c r="F6" s="49"/>
      <c r="G6" s="53">
        <v>6570</v>
      </c>
      <c r="H6" s="46"/>
      <c r="I6" s="62">
        <v>3</v>
      </c>
    </row>
    <row r="7" spans="2:9" ht="14.5">
      <c r="B7" s="22" t="s">
        <v>5</v>
      </c>
      <c r="C7" s="30">
        <v>3555</v>
      </c>
      <c r="D7" s="38"/>
      <c r="E7" s="43">
        <v>3399</v>
      </c>
      <c r="F7" s="49"/>
      <c r="G7" s="53">
        <v>6954</v>
      </c>
      <c r="H7" s="46"/>
      <c r="I7" s="62">
        <v>4</v>
      </c>
    </row>
    <row r="8" spans="2:9" ht="14.5">
      <c r="B8" s="22" t="s">
        <v>10</v>
      </c>
      <c r="C8" s="30">
        <v>3525</v>
      </c>
      <c r="D8" s="38"/>
      <c r="E8" s="43">
        <v>3743</v>
      </c>
      <c r="F8" s="49"/>
      <c r="G8" s="53">
        <v>7268</v>
      </c>
      <c r="H8" s="46"/>
      <c r="I8" s="62">
        <v>5</v>
      </c>
    </row>
    <row r="9" spans="2:9" ht="14.5">
      <c r="B9" s="22" t="s">
        <v>13</v>
      </c>
      <c r="C9" s="30">
        <v>2971</v>
      </c>
      <c r="D9" s="38"/>
      <c r="E9" s="43">
        <v>3250</v>
      </c>
      <c r="F9" s="49"/>
      <c r="G9" s="53">
        <v>6221</v>
      </c>
      <c r="H9" s="46"/>
      <c r="I9" s="62">
        <v>6</v>
      </c>
    </row>
    <row r="10" spans="2:9" ht="14.5">
      <c r="B10" s="22" t="s">
        <v>14</v>
      </c>
      <c r="C10" s="30">
        <v>3119</v>
      </c>
      <c r="D10" s="38"/>
      <c r="E10" s="43">
        <v>3468</v>
      </c>
      <c r="F10" s="49"/>
      <c r="G10" s="53">
        <v>6587</v>
      </c>
      <c r="H10" s="46"/>
      <c r="I10" s="62">
        <v>7</v>
      </c>
    </row>
    <row r="11" spans="2:9" ht="14.5">
      <c r="B11" s="22" t="s">
        <v>15</v>
      </c>
      <c r="C11" s="30">
        <v>3585</v>
      </c>
      <c r="D11" s="38"/>
      <c r="E11" s="43">
        <v>3703</v>
      </c>
      <c r="F11" s="49"/>
      <c r="G11" s="53">
        <v>7288</v>
      </c>
      <c r="H11" s="46"/>
      <c r="I11" s="62">
        <v>8</v>
      </c>
    </row>
    <row r="12" spans="2:9" ht="14.5">
      <c r="B12" s="22" t="s">
        <v>16</v>
      </c>
      <c r="C12" s="30">
        <v>4077</v>
      </c>
      <c r="D12" s="38"/>
      <c r="E12" s="43">
        <v>4286</v>
      </c>
      <c r="F12" s="49"/>
      <c r="G12" s="53">
        <v>8363</v>
      </c>
      <c r="H12" s="46"/>
      <c r="I12" s="62">
        <v>9</v>
      </c>
    </row>
    <row r="13" spans="2:9" ht="14.5">
      <c r="B13" s="22" t="s">
        <v>19</v>
      </c>
      <c r="C13" s="30">
        <v>4679</v>
      </c>
      <c r="D13" s="38"/>
      <c r="E13" s="43">
        <v>5081</v>
      </c>
      <c r="F13" s="49"/>
      <c r="G13" s="53">
        <v>9760</v>
      </c>
      <c r="H13" s="46"/>
      <c r="I13" s="62">
        <v>10</v>
      </c>
    </row>
    <row r="14" spans="2:9" ht="14.5">
      <c r="B14" s="22" t="s">
        <v>20</v>
      </c>
      <c r="C14" s="30">
        <v>6383</v>
      </c>
      <c r="D14" s="38"/>
      <c r="E14" s="43">
        <v>6632</v>
      </c>
      <c r="F14" s="49"/>
      <c r="G14" s="53">
        <v>13015</v>
      </c>
      <c r="H14" s="46"/>
      <c r="I14" s="62">
        <v>11</v>
      </c>
    </row>
    <row r="15" spans="2:9" ht="14.5">
      <c r="B15" s="22" t="s">
        <v>21</v>
      </c>
      <c r="C15" s="30">
        <v>5759</v>
      </c>
      <c r="D15" s="38"/>
      <c r="E15" s="43">
        <v>6116</v>
      </c>
      <c r="F15" s="49"/>
      <c r="G15" s="53">
        <v>11875</v>
      </c>
      <c r="H15" s="46"/>
      <c r="I15" s="62">
        <v>12</v>
      </c>
    </row>
    <row r="16" spans="2:9" ht="14.5">
      <c r="B16" s="22" t="s">
        <v>12</v>
      </c>
      <c r="C16" s="30">
        <v>4698</v>
      </c>
      <c r="D16" s="38"/>
      <c r="E16" s="43">
        <v>4946</v>
      </c>
      <c r="F16" s="49"/>
      <c r="G16" s="53">
        <v>9644</v>
      </c>
      <c r="H16" s="46"/>
      <c r="I16" s="62">
        <v>13</v>
      </c>
    </row>
    <row r="17" spans="1:9" ht="14.5">
      <c r="B17" s="22" t="s">
        <v>22</v>
      </c>
      <c r="C17" s="30">
        <v>3746</v>
      </c>
      <c r="D17" s="38"/>
      <c r="E17" s="43">
        <v>4423</v>
      </c>
      <c r="F17" s="49"/>
      <c r="G17" s="53">
        <v>8169</v>
      </c>
      <c r="H17" s="46"/>
      <c r="I17" s="62">
        <v>14</v>
      </c>
    </row>
    <row r="18" spans="1:9" ht="14.5">
      <c r="B18" s="22" t="s">
        <v>23</v>
      </c>
      <c r="C18" s="30">
        <v>4059</v>
      </c>
      <c r="D18" s="38"/>
      <c r="E18" s="43">
        <v>4885</v>
      </c>
      <c r="F18" s="49"/>
      <c r="G18" s="53">
        <v>8944</v>
      </c>
      <c r="H18" s="46"/>
      <c r="I18" s="62">
        <v>15</v>
      </c>
    </row>
    <row r="19" spans="1:9" ht="14.5">
      <c r="B19" s="22" t="s">
        <v>25</v>
      </c>
      <c r="C19" s="30">
        <v>4812</v>
      </c>
      <c r="D19" s="38"/>
      <c r="E19" s="43">
        <v>6405</v>
      </c>
      <c r="F19" s="49"/>
      <c r="G19" s="53">
        <v>11217</v>
      </c>
      <c r="H19" s="46"/>
      <c r="I19" s="62">
        <v>16</v>
      </c>
    </row>
    <row r="20" spans="1:9" ht="14.5">
      <c r="B20" s="22" t="s">
        <v>26</v>
      </c>
      <c r="C20" s="30">
        <v>4002</v>
      </c>
      <c r="D20" s="38"/>
      <c r="E20" s="43">
        <v>5680</v>
      </c>
      <c r="F20" s="49"/>
      <c r="G20" s="53">
        <v>9682</v>
      </c>
      <c r="H20" s="46"/>
      <c r="I20" s="62">
        <v>17</v>
      </c>
    </row>
    <row r="21" spans="1:9" ht="14.5">
      <c r="B21" s="22" t="s">
        <v>18</v>
      </c>
      <c r="C21" s="30">
        <v>2664</v>
      </c>
      <c r="D21" s="38"/>
      <c r="E21" s="43">
        <v>3720</v>
      </c>
      <c r="F21" s="49"/>
      <c r="G21" s="53">
        <v>6384</v>
      </c>
      <c r="H21" s="46"/>
      <c r="I21" s="62">
        <v>18</v>
      </c>
    </row>
    <row r="22" spans="1:9" ht="14.5">
      <c r="B22" s="22" t="s">
        <v>27</v>
      </c>
      <c r="C22" s="30">
        <v>961</v>
      </c>
      <c r="D22" s="38"/>
      <c r="E22" s="43">
        <v>1875</v>
      </c>
      <c r="F22" s="49"/>
      <c r="G22" s="53">
        <v>2836</v>
      </c>
      <c r="H22" s="46"/>
      <c r="I22" s="62">
        <v>19</v>
      </c>
    </row>
    <row r="23" spans="1:9" ht="14.5">
      <c r="B23" s="22" t="s">
        <v>11</v>
      </c>
      <c r="C23" s="30">
        <v>184</v>
      </c>
      <c r="D23" s="38"/>
      <c r="E23" s="43">
        <v>599</v>
      </c>
      <c r="F23" s="49"/>
      <c r="G23" s="53">
        <v>783</v>
      </c>
      <c r="H23" s="46"/>
      <c r="I23" s="62">
        <v>20</v>
      </c>
    </row>
    <row r="24" spans="1:9" ht="14.5">
      <c r="B24" s="23" t="s">
        <v>28</v>
      </c>
      <c r="C24" s="30">
        <v>19</v>
      </c>
      <c r="D24" s="38"/>
      <c r="E24" s="43">
        <v>104</v>
      </c>
      <c r="F24" s="49"/>
      <c r="G24" s="53">
        <v>123</v>
      </c>
      <c r="H24" s="46"/>
      <c r="I24" s="62">
        <v>21</v>
      </c>
    </row>
    <row r="25" spans="1:9" ht="14.5">
      <c r="B25" s="24" t="s">
        <v>4</v>
      </c>
      <c r="C25" s="30">
        <v>71631</v>
      </c>
      <c r="D25" s="38"/>
      <c r="E25" s="43">
        <v>80634</v>
      </c>
      <c r="F25" s="49"/>
      <c r="G25" s="30">
        <v>152265</v>
      </c>
      <c r="H25" s="49"/>
      <c r="I25" s="63"/>
    </row>
    <row r="26" spans="1:9" ht="14.5">
      <c r="B26" s="0"/>
      <c r="C26" s="31"/>
      <c r="D26" s="31"/>
      <c r="E26" s="31"/>
      <c r="F26" s="31"/>
      <c r="G26" s="31"/>
      <c r="H26" s="31"/>
    </row>
    <row r="28" spans="1:9" ht="18.25">
      <c r="B28" s="1" t="s">
        <v>29</v>
      </c>
      <c r="C28" s="1"/>
      <c r="D28" s="1"/>
      <c r="E28" s="1"/>
      <c r="F28" s="1"/>
      <c r="G28" s="1"/>
      <c r="H28" s="18" t="str">
        <f>H1</f>
        <v>令和7年9月末</v>
      </c>
    </row>
    <row r="29" spans="1:9" ht="13.75">
      <c r="A29" s="19"/>
      <c r="B29" s="19"/>
      <c r="C29" s="19"/>
      <c r="D29" s="19"/>
      <c r="E29" s="19"/>
      <c r="F29" s="19"/>
      <c r="G29" s="19"/>
      <c r="H29" s="19"/>
    </row>
    <row r="30" spans="1:9">
      <c r="A30" s="19"/>
      <c r="B30" s="25" t="s">
        <v>17</v>
      </c>
      <c r="C30" s="32" t="s">
        <v>32</v>
      </c>
      <c r="D30" s="39" t="s">
        <v>33</v>
      </c>
      <c r="E30" s="45"/>
      <c r="F30" s="52" t="s">
        <v>3</v>
      </c>
      <c r="G30" s="45"/>
      <c r="H30" s="25" t="s">
        <v>34</v>
      </c>
    </row>
    <row r="31" spans="1:9" ht="14.5">
      <c r="A31" s="19"/>
      <c r="B31" s="26" t="s">
        <v>1</v>
      </c>
      <c r="C31" s="33">
        <v>8833</v>
      </c>
      <c r="D31" s="40">
        <v>8319</v>
      </c>
      <c r="E31" s="46"/>
      <c r="F31" s="53">
        <v>17152</v>
      </c>
      <c r="G31" s="46"/>
      <c r="H31" s="57">
        <v>0.11264571634978492</v>
      </c>
    </row>
    <row r="32" spans="1:9" ht="14.5">
      <c r="A32" s="19"/>
      <c r="B32" s="22" t="s">
        <v>31</v>
      </c>
      <c r="C32" s="34">
        <v>42351</v>
      </c>
      <c r="D32" s="41">
        <v>44624</v>
      </c>
      <c r="E32" s="47"/>
      <c r="F32" s="54">
        <v>86975</v>
      </c>
      <c r="G32" s="47"/>
      <c r="H32" s="58">
        <v>0.57120809115686466</v>
      </c>
    </row>
    <row r="33" spans="1:8" ht="14.5">
      <c r="A33" s="19"/>
      <c r="B33" s="27" t="s">
        <v>30</v>
      </c>
      <c r="C33" s="35">
        <v>20447</v>
      </c>
      <c r="D33" s="42">
        <v>27691</v>
      </c>
      <c r="E33" s="48"/>
      <c r="F33" s="55">
        <v>48138</v>
      </c>
      <c r="G33" s="48"/>
      <c r="H33" s="59">
        <v>0.31614619249335041</v>
      </c>
    </row>
    <row r="34" spans="1:8" ht="14.5">
      <c r="A34" s="19"/>
      <c r="B34" s="28" t="s">
        <v>4</v>
      </c>
      <c r="C34" s="36">
        <v>71631</v>
      </c>
      <c r="D34" s="43">
        <v>80634</v>
      </c>
      <c r="E34" s="49"/>
      <c r="F34" s="30">
        <v>152265</v>
      </c>
      <c r="G34" s="49"/>
      <c r="H34" s="60"/>
    </row>
    <row r="35" spans="1:8">
      <c r="A35" s="19"/>
      <c r="B35" s="19"/>
      <c r="C35" s="19"/>
      <c r="D35" s="19"/>
      <c r="E35" s="19"/>
      <c r="F35" s="19"/>
      <c r="G35" s="19"/>
      <c r="H35" s="19"/>
    </row>
    <row r="37" spans="1:8" ht="18.25">
      <c r="B37" s="1" t="s">
        <v>24</v>
      </c>
      <c r="C37" s="1"/>
      <c r="D37" s="1"/>
      <c r="E37" s="1"/>
      <c r="F37" s="1"/>
      <c r="G37" s="1"/>
      <c r="H37" s="18" t="str">
        <f>H28</f>
        <v>令和7年9月末</v>
      </c>
    </row>
    <row r="38" spans="1:8" ht="13.75"/>
    <row r="39" spans="1:8">
      <c r="B39" s="20"/>
      <c r="C39" s="29" t="s">
        <v>32</v>
      </c>
      <c r="D39" s="6"/>
      <c r="E39" s="50" t="s">
        <v>33</v>
      </c>
      <c r="F39" s="39"/>
      <c r="G39" s="29" t="s">
        <v>3</v>
      </c>
      <c r="H39" s="51"/>
    </row>
    <row r="40" spans="1:8" ht="14.5">
      <c r="B40" s="24" t="s">
        <v>24</v>
      </c>
      <c r="C40" s="37">
        <v>48.02</v>
      </c>
      <c r="D40" s="44"/>
      <c r="E40" s="44">
        <v>51.2</v>
      </c>
      <c r="F40" s="44"/>
      <c r="G40" s="37">
        <v>49.7</v>
      </c>
      <c r="H40" s="61"/>
    </row>
  </sheetData>
  <mergeCells count="85"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C39:D39"/>
    <mergeCell ref="E39:F39"/>
    <mergeCell ref="G39:H39"/>
    <mergeCell ref="C40:D40"/>
    <mergeCell ref="E40:F40"/>
    <mergeCell ref="G40:H4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年齢・男女別人口表</vt:lpstr>
      <vt:lpstr>年齢・男女別人口表 (５歳区切・３区分)公開用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2025-10-06T05:24:51Z</dcterms:created>
  <dcterms:modified xsi:type="dcterms:W3CDTF">2025-10-06T05:27:29Z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2025-10-06T05:27:29Z</vt:filetime>
  </property>
</Properties>
</file>